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D:\RMU 2024\技术评审\RMUC 完整形态考核\完整形态考核\"/>
    </mc:Choice>
  </mc:AlternateContent>
  <xr:revisionPtr revIDLastSave="0" documentId="13_ncr:1_{7884AE92-7020-4230-AEC1-E8B07A0E2B58}" xr6:coauthVersionLast="36" xr6:coauthVersionMax="36" xr10:uidLastSave="{00000000-0000-0000-0000-000000000000}"/>
  <bookViews>
    <workbookView xWindow="0" yWindow="0" windowWidth="14730" windowHeight="2325" tabRatio="748" activeTab="7" xr2:uid="{00000000-000D-0000-FFFF-FFFF00000000}"/>
  </bookViews>
  <sheets>
    <sheet name="注意事项" sheetId="12" r:id="rId1"/>
    <sheet name="撰写人员总览" sheetId="14" r:id="rId2"/>
    <sheet name="工艺类别总览" sheetId="5" r:id="rId3"/>
    <sheet name="步兵机器人" sheetId="1" r:id="rId4"/>
    <sheet name="工程机器人" sheetId="9" r:id="rId5"/>
    <sheet name="英雄机器人" sheetId="8" r:id="rId6"/>
    <sheet name="自行添加其他机器人" sheetId="10" r:id="rId7"/>
    <sheet name="下拉菜单选项" sheetId="6" r:id="rId8"/>
  </sheets>
  <calcPr calcId="191029"/>
</workbook>
</file>

<file path=xl/calcChain.xml><?xml version="1.0" encoding="utf-8"?>
<calcChain xmlns="http://schemas.openxmlformats.org/spreadsheetml/2006/main">
  <c r="N13" i="10" l="1"/>
  <c r="O13" i="10" s="1"/>
  <c r="N12" i="10"/>
  <c r="O12" i="10" s="1"/>
  <c r="N11" i="10"/>
  <c r="O11" i="10" s="1"/>
  <c r="N10" i="10"/>
  <c r="O10" i="10" s="1"/>
  <c r="N9" i="10"/>
  <c r="O9" i="10" s="1"/>
  <c r="N8" i="10"/>
  <c r="O8" i="10" s="1"/>
  <c r="N7" i="10"/>
  <c r="O7" i="10" s="1"/>
  <c r="N6" i="10"/>
  <c r="O6" i="10" s="1"/>
  <c r="N5" i="10"/>
  <c r="O5" i="10" s="1"/>
  <c r="N4" i="10"/>
  <c r="O4" i="10" s="1"/>
  <c r="N3" i="10"/>
  <c r="O3" i="10" s="1"/>
  <c r="N2" i="10"/>
  <c r="O2" i="10" s="1"/>
  <c r="N13" i="8"/>
  <c r="O13" i="8" s="1"/>
  <c r="N12" i="8"/>
  <c r="O12" i="8" s="1"/>
  <c r="N11" i="8"/>
  <c r="O11" i="8" s="1"/>
  <c r="N10" i="8"/>
  <c r="O10" i="8" s="1"/>
  <c r="N9" i="8"/>
  <c r="O9" i="8" s="1"/>
  <c r="N8" i="8"/>
  <c r="O8" i="8" s="1"/>
  <c r="N7" i="8"/>
  <c r="O7" i="8" s="1"/>
  <c r="N6" i="8"/>
  <c r="O6" i="8" s="1"/>
  <c r="N5" i="8"/>
  <c r="O5" i="8" s="1"/>
  <c r="N4" i="8"/>
  <c r="O4" i="8" s="1"/>
  <c r="N3" i="8"/>
  <c r="O3" i="8" s="1"/>
  <c r="N2" i="8"/>
  <c r="O2" i="8" s="1"/>
  <c r="N13" i="9"/>
  <c r="O13" i="9" s="1"/>
  <c r="N12" i="9"/>
  <c r="O12" i="9" s="1"/>
  <c r="N11" i="9"/>
  <c r="O11" i="9" s="1"/>
  <c r="N10" i="9"/>
  <c r="O10" i="9" s="1"/>
  <c r="N9" i="9"/>
  <c r="O9" i="9" s="1"/>
  <c r="N8" i="9"/>
  <c r="O8" i="9" s="1"/>
  <c r="N7" i="9"/>
  <c r="O7" i="9" s="1"/>
  <c r="N6" i="9"/>
  <c r="O6" i="9" s="1"/>
  <c r="N5" i="9"/>
  <c r="O5" i="9" s="1"/>
  <c r="N4" i="9"/>
  <c r="O4" i="9" s="1"/>
  <c r="N3" i="9"/>
  <c r="O3" i="9" s="1"/>
  <c r="N2" i="9"/>
  <c r="O2" i="9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N2" i="1"/>
  <c r="O2" i="1" s="1"/>
  <c r="D16" i="5"/>
  <c r="F15" i="5"/>
  <c r="E14" i="5"/>
  <c r="E16" i="5" s="1"/>
  <c r="D14" i="5"/>
  <c r="C14" i="5"/>
  <c r="C16" i="5" s="1"/>
  <c r="B14" i="5"/>
  <c r="B16" i="5" s="1"/>
  <c r="F11" i="5"/>
  <c r="F10" i="5"/>
  <c r="F9" i="5"/>
  <c r="F8" i="5"/>
  <c r="F7" i="5"/>
  <c r="F6" i="5"/>
  <c r="F5" i="5"/>
  <c r="F4" i="5"/>
  <c r="F3" i="5"/>
  <c r="F2" i="5"/>
  <c r="F14" i="5" l="1"/>
  <c r="F16" i="5" s="1"/>
</calcChain>
</file>

<file path=xl/sharedStrings.xml><?xml version="1.0" encoding="utf-8"?>
<sst xmlns="http://schemas.openxmlformats.org/spreadsheetml/2006/main" count="530" uniqueCount="109">
  <si>
    <t>撰写注意事项：</t>
  </si>
  <si>
    <t>1、参考BOM表模板内的已有内容，根据队伍实际情况进行填写，要求内容真实完整</t>
  </si>
  <si>
    <t>2、自行添加工作表填写其他机器人的BOM信息</t>
  </si>
  <si>
    <t>3、BOM表请勿合并单元格，以便于后期分析数据</t>
  </si>
  <si>
    <t>4、每个机器人BOM表填写撰写人员（不多于两人，超出则默认前两名为撰写人）</t>
  </si>
  <si>
    <t>BOM表类别</t>
  </si>
  <si>
    <t>撰写人员1</t>
  </si>
  <si>
    <t>撰写人员2</t>
  </si>
  <si>
    <t>步兵机器人</t>
  </si>
  <si>
    <t>工程机器人</t>
  </si>
  <si>
    <t>英雄机器人</t>
  </si>
  <si>
    <t>自行添加其他机器人</t>
  </si>
  <si>
    <t>工艺类别</t>
  </si>
  <si>
    <t>其他机器人</t>
  </si>
  <si>
    <t>总价</t>
  </si>
  <si>
    <t>车&amp;铣</t>
  </si>
  <si>
    <t>钣金</t>
  </si>
  <si>
    <t>2D雕刻</t>
  </si>
  <si>
    <t>3D打印</t>
  </si>
  <si>
    <t>型材焊接</t>
  </si>
  <si>
    <t>线材</t>
  </si>
  <si>
    <t>机械标准件</t>
  </si>
  <si>
    <t>非官方成品模块</t>
  </si>
  <si>
    <t>官方成品模块</t>
  </si>
  <si>
    <t>其他</t>
  </si>
  <si>
    <t>单机合计</t>
  </si>
  <si>
    <t>单机赞助</t>
  </si>
  <si>
    <t>单机除赞助合计</t>
  </si>
  <si>
    <t>序号</t>
  </si>
  <si>
    <t>所属父模块
（自定义文本）</t>
  </si>
  <si>
    <t>所属子模块
（自定义文本）</t>
  </si>
  <si>
    <t>子模块数量
（自定义数字）</t>
  </si>
  <si>
    <t>物料名称
（自定义文本）</t>
  </si>
  <si>
    <t>子模块内该物料数量
（自定义数字）</t>
  </si>
  <si>
    <t>属性
（下拉菜单）</t>
  </si>
  <si>
    <t>工艺类别
（下拉菜单）</t>
  </si>
  <si>
    <t>采购方式
（下拉菜单）</t>
  </si>
  <si>
    <t>规格/型号
(填写标准型号)
自制和定制件填自定义型号或不填</t>
  </si>
  <si>
    <t>品牌
（自定义文本）
自制和定制件填自制和定制</t>
  </si>
  <si>
    <t>材料/尺寸/其他
（自定义文本）
没有可不填</t>
  </si>
  <si>
    <t>单价【含税】
自制件填写材料费
赞助写市场价</t>
  </si>
  <si>
    <t>父模块内该物料数量
（计算）</t>
  </si>
  <si>
    <t>父模块该物料总价
（计算）</t>
  </si>
  <si>
    <t>备注</t>
  </si>
  <si>
    <t>底盘</t>
  </si>
  <si>
    <t>轮组模块</t>
  </si>
  <si>
    <t>轮轴</t>
  </si>
  <si>
    <t>机械</t>
  </si>
  <si>
    <t>采购（定制）</t>
  </si>
  <si>
    <t>定制</t>
  </si>
  <si>
    <t>Al7075-T8/</t>
  </si>
  <si>
    <t>轴承</t>
  </si>
  <si>
    <t>采购（非定制）</t>
  </si>
  <si>
    <t>623ZZ</t>
  </si>
  <si>
    <t>哈尔滨轴承</t>
  </si>
  <si>
    <t>Al7075-T9/</t>
  </si>
  <si>
    <t>悬挂模块</t>
  </si>
  <si>
    <t>缓冲弹簧</t>
  </si>
  <si>
    <t>其他机械定制件</t>
  </si>
  <si>
    <t>2mm碳钢丝</t>
  </si>
  <si>
    <t>底盘硬件</t>
  </si>
  <si>
    <t>RoboMaster开发板A板</t>
  </si>
  <si>
    <t>硬件</t>
  </si>
  <si>
    <t>A型</t>
  </si>
  <si>
    <t>RoboMaster</t>
  </si>
  <si>
    <t>发射机构</t>
  </si>
  <si>
    <t>摩擦轮模块</t>
  </si>
  <si>
    <t>摩擦轮固定板</t>
  </si>
  <si>
    <t>机械自制</t>
  </si>
  <si>
    <t>自制</t>
  </si>
  <si>
    <t>3mm-玻纤板/黑色</t>
  </si>
  <si>
    <t>枪口模块</t>
  </si>
  <si>
    <t>触碰开关</t>
  </si>
  <si>
    <t>Z-15GW-B</t>
  </si>
  <si>
    <t>OMRON</t>
  </si>
  <si>
    <t>15A</t>
  </si>
  <si>
    <t>拨弹模块</t>
  </si>
  <si>
    <t>M3X8 内六角螺钉</t>
  </si>
  <si>
    <t>M3X8 内六角</t>
  </si>
  <si>
    <t>国标</t>
  </si>
  <si>
    <t>M3*8 12.9级内六角圆头</t>
  </si>
  <si>
    <t>2006电机</t>
  </si>
  <si>
    <t>M2006-P36</t>
  </si>
  <si>
    <t>P36</t>
  </si>
  <si>
    <t>电源模块</t>
  </si>
  <si>
    <t>电源hub</t>
  </si>
  <si>
    <t>电源hub板</t>
  </si>
  <si>
    <t>PCBA</t>
  </si>
  <si>
    <t>硬件自制</t>
  </si>
  <si>
    <t>算法硬件</t>
  </si>
  <si>
    <t>运算平台</t>
  </si>
  <si>
    <t>miniPC</t>
  </si>
  <si>
    <t>算法</t>
  </si>
  <si>
    <t>赞助</t>
  </si>
  <si>
    <t>8259U</t>
  </si>
  <si>
    <t>intel</t>
  </si>
  <si>
    <t>8代i5</t>
  </si>
  <si>
    <t>传感器</t>
  </si>
  <si>
    <t>相机</t>
  </si>
  <si>
    <t>MER-030-210U3C</t>
  </si>
  <si>
    <t>大恒图像</t>
  </si>
  <si>
    <t>整机外观</t>
  </si>
  <si>
    <t>贴纸标识</t>
  </si>
  <si>
    <t>校徽贴纸</t>
  </si>
  <si>
    <t xml:space="preserve">     </t>
  </si>
  <si>
    <t>材料/尺寸/其他
（自定义文本）</t>
  </si>
  <si>
    <t>属性</t>
  </si>
  <si>
    <t>采购方式</t>
  </si>
  <si>
    <t>自行添加或修改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</si>
</sst>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¥#,##0.00;[Red]\¥\-#,##0.00"/>
    <numFmt numFmtId="177" formatCode="0_ "/>
    <numFmt numFmtId="178" formatCode="0_);[Red]\(0\)"/>
  </numFmts>
  <fonts count="12" x14ac:knownFonts="1"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思源宋体"/>
      <family val="1"/>
      <charset val="134"/>
    </font>
    <font>
      <sz val="11"/>
      <color theme="1"/>
      <name val="思源宋体"/>
      <family val="1"/>
      <charset val="134"/>
    </font>
    <font>
      <sz val="12"/>
      <color rgb="FFFF0000"/>
      <name val="思源宋体"/>
      <family val="1"/>
      <charset val="134"/>
    </font>
    <font>
      <sz val="11"/>
      <color rgb="FF000000"/>
      <name val="思源宋体"/>
      <family val="1"/>
      <charset val="134"/>
    </font>
    <font>
      <sz val="11"/>
      <name val="思源宋体"/>
      <family val="1"/>
      <charset val="134"/>
    </font>
    <font>
      <i/>
      <sz val="11"/>
      <color rgb="FF7F7F7F"/>
      <name val="思源宋体"/>
      <family val="1"/>
      <charset val="134"/>
    </font>
    <font>
      <b/>
      <sz val="11"/>
      <color theme="1"/>
      <name val="思源宋体"/>
      <family val="1"/>
      <charset val="134"/>
    </font>
    <font>
      <sz val="11"/>
      <color theme="0"/>
      <name val="思源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7">
    <xf numFmtId="0" fontId="0" fillId="0" borderId="0" xfId="0"/>
    <xf numFmtId="0" fontId="4" fillId="2" borderId="3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2" borderId="3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2" borderId="1" xfId="1" applyFont="1" applyBorder="1" applyAlignment="1" applyProtection="1">
      <alignment horizontal="center" vertical="center" wrapText="1"/>
    </xf>
    <xf numFmtId="178" fontId="8" fillId="2" borderId="1" xfId="1" applyNumberFormat="1" applyFont="1" applyBorder="1" applyAlignment="1" applyProtection="1">
      <alignment horizontal="center" vertical="center" wrapText="1"/>
    </xf>
    <xf numFmtId="0" fontId="8" fillId="2" borderId="1" xfId="1" applyFont="1" applyBorder="1" applyAlignment="1" applyProtection="1">
      <alignment horizontal="center" vertical="center"/>
    </xf>
    <xf numFmtId="176" fontId="8" fillId="2" borderId="1" xfId="1" applyNumberFormat="1" applyFont="1" applyBorder="1" applyAlignment="1" applyProtection="1">
      <alignment horizontal="center" vertical="center" wrapText="1"/>
    </xf>
    <xf numFmtId="0" fontId="8" fillId="2" borderId="2" xfId="1" applyFont="1" applyBorder="1" applyAlignment="1" applyProtection="1">
      <alignment horizontal="center" vertical="center" wrapText="1"/>
    </xf>
    <xf numFmtId="0" fontId="9" fillId="0" borderId="0" xfId="2" applyFont="1" applyAlignment="1">
      <alignment horizontal="center" vertical="center"/>
    </xf>
    <xf numFmtId="177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1" fillId="2" borderId="1" xfId="1" applyFont="1" applyBorder="1" applyAlignment="1" applyProtection="1">
      <alignment horizontal="center" vertical="center" wrapText="1"/>
    </xf>
    <xf numFmtId="0" fontId="5" fillId="2" borderId="1" xfId="1" applyFont="1" applyBorder="1" applyAlignment="1" applyProtection="1">
      <alignment horizontal="center" vertical="center" wrapText="1"/>
    </xf>
    <xf numFmtId="178" fontId="5" fillId="2" borderId="1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常规" xfId="0" builtinId="0"/>
    <cellStyle name="解释性文本" xfId="2" builtinId="53"/>
    <cellStyle name="着色 1" xfId="1" builtinId="29"/>
  </cellStyles>
  <dxfs count="80"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numFmt numFmtId="177" formatCode="0_ "/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numFmt numFmtId="177" formatCode="0_ "/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numFmt numFmtId="177" formatCode="0_ "/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numFmt numFmtId="177" formatCode="0_ "/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color rgb="FF7F7F7F"/>
        <name val="思源宋体"/>
        <family val="1"/>
        <charset val="134"/>
        <scheme val="none"/>
      </font>
      <alignment horizontal="center" vertical="center"/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思源宋体"/>
        <family val="1"/>
        <charset val="134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思源宋体"/>
        <family val="1"/>
        <charset val="134"/>
        <scheme val="none"/>
      </font>
      <alignment horizontal="center" vertical="center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各工艺类别占比表</a:t>
            </a:r>
            <a:endParaRPr lang="en-US" alt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6DC-4D01-80A8-C9919D1679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6DC-4D01-80A8-C9919D1679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6DC-4D01-80A8-C9919D1679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6DC-4D01-80A8-C9919D1679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6DC-4D01-80A8-C9919D1679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6DC-4D01-80A8-C9919D1679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6DC-4D01-80A8-C9919D1679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6DC-4D01-80A8-C9919D1679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6DC-4D01-80A8-C9919D1679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36DC-4D01-80A8-C9919D167963}"/>
              </c:ext>
            </c:extLst>
          </c:dPt>
          <c:dLbls>
            <c:dLbl>
              <c:idx val="7"/>
              <c:layout>
                <c:manualLayout>
                  <c:x val="2.3289151356080499E-2"/>
                  <c:y val="-0.1746679868609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DC-4D01-80A8-C9919D1679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工艺类别总览!$A$2:$A$11</c:f>
              <c:strCache>
                <c:ptCount val="10"/>
                <c:pt idx="0">
                  <c:v>车&amp;铣</c:v>
                </c:pt>
                <c:pt idx="1">
                  <c:v>钣金</c:v>
                </c:pt>
                <c:pt idx="2">
                  <c:v>2D雕刻</c:v>
                </c:pt>
                <c:pt idx="3">
                  <c:v>3D打印</c:v>
                </c:pt>
                <c:pt idx="4">
                  <c:v>型材焊接</c:v>
                </c:pt>
                <c:pt idx="5">
                  <c:v>线材</c:v>
                </c:pt>
                <c:pt idx="6">
                  <c:v>机械标准件</c:v>
                </c:pt>
                <c:pt idx="7">
                  <c:v>非官方成品模块</c:v>
                </c:pt>
                <c:pt idx="8">
                  <c:v>官方成品模块</c:v>
                </c:pt>
                <c:pt idx="9">
                  <c:v>其他</c:v>
                </c:pt>
              </c:strCache>
            </c:strRef>
          </c:cat>
          <c:val>
            <c:numRef>
              <c:f>工艺类别总览!$F$2:$F$11</c:f>
              <c:numCache>
                <c:formatCode>General</c:formatCode>
                <c:ptCount val="10"/>
                <c:pt idx="0">
                  <c:v>2400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2400.8000000000002</c:v>
                </c:pt>
                <c:pt idx="7">
                  <c:v>43236</c:v>
                </c:pt>
                <c:pt idx="8">
                  <c:v>3192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6DC-4D01-80A8-C9919D1679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</xdr:colOff>
      <xdr:row>0</xdr:row>
      <xdr:rowOff>34290</xdr:rowOff>
    </xdr:from>
    <xdr:to>
      <xdr:col>13</xdr:col>
      <xdr:colOff>304800</xdr:colOff>
      <xdr:row>12</xdr:row>
      <xdr:rowOff>205740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表4" displayName="表4" ref="A1:F11" totalsRowShown="0" headerRowDxfId="73" dataDxfId="72">
  <autoFilter ref="A1:F11" xr:uid="{00000000-0009-0000-0100-000004000000}"/>
  <tableColumns count="6">
    <tableColumn id="1" xr3:uid="{00000000-0010-0000-0000-000001000000}" name="工艺类别" dataDxfId="79"/>
    <tableColumn id="2" xr3:uid="{00000000-0010-0000-0000-000002000000}" name="步兵机器人" dataDxfId="78"/>
    <tableColumn id="3" xr3:uid="{00000000-0010-0000-0000-000003000000}" name="工程机器人" dataDxfId="77"/>
    <tableColumn id="4" xr3:uid="{00000000-0010-0000-0000-000004000000}" name="英雄机器人" dataDxfId="76"/>
    <tableColumn id="5" xr3:uid="{00000000-0010-0000-0000-000005000000}" name="其他机器人" dataDxfId="75"/>
    <tableColumn id="6" xr3:uid="{00000000-0010-0000-0000-000006000000}" name="总价" dataDxfId="74">
      <calculatedColumnFormula>SUM(表4[[#This Row],[步兵机器人]:[其他机器人]])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表1" displayName="表1" ref="A1:P13" totalsRowShown="0" headerRowDxfId="55" dataDxfId="54">
  <autoFilter ref="A1:P13" xr:uid="{00000000-0009-0000-0100-000001000000}"/>
  <tableColumns count="16">
    <tableColumn id="1" xr3:uid="{00000000-0010-0000-0100-000001000000}" name="序号" dataDxfId="71"/>
    <tableColumn id="2" xr3:uid="{00000000-0010-0000-0100-000002000000}" name="所属父模块_x000a_（自定义文本）" dataDxfId="70"/>
    <tableColumn id="3" xr3:uid="{00000000-0010-0000-0100-000003000000}" name="所属子模块_x000a_（自定义文本）" dataDxfId="69"/>
    <tableColumn id="4" xr3:uid="{00000000-0010-0000-0100-000004000000}" name="子模块数量_x000a_（自定义数字）" dataDxfId="68"/>
    <tableColumn id="5" xr3:uid="{00000000-0010-0000-0100-000005000000}" name="物料名称_x000a_（自定义文本）" dataDxfId="67"/>
    <tableColumn id="6" xr3:uid="{00000000-0010-0000-0100-000006000000}" name="子模块内该物料数量_x000a_（自定义数字）" dataDxfId="66"/>
    <tableColumn id="7" xr3:uid="{00000000-0010-0000-0100-000007000000}" name="属性_x000a_（下拉菜单）" dataDxfId="65"/>
    <tableColumn id="8" xr3:uid="{00000000-0010-0000-0100-000008000000}" name="工艺类别_x000a_（下拉菜单）" dataDxfId="64"/>
    <tableColumn id="9" xr3:uid="{00000000-0010-0000-0100-000009000000}" name="采购方式_x000a_（下拉菜单）" dataDxfId="63"/>
    <tableColumn id="10" xr3:uid="{00000000-0010-0000-0100-00000A000000}" name="规格/型号_x000a_(填写标准型号)_x000a_自制和定制件填自定义型号或不填" dataDxfId="62"/>
    <tableColumn id="11" xr3:uid="{00000000-0010-0000-0100-00000B000000}" name="品牌_x000a_（自定义文本）_x000a_自制和定制件填自制和定制" dataDxfId="61"/>
    <tableColumn id="12" xr3:uid="{00000000-0010-0000-0100-00000C000000}" name="材料/尺寸/其他_x000a_（自定义文本）_x000a_没有可不填" dataDxfId="60"/>
    <tableColumn id="13" xr3:uid="{00000000-0010-0000-0100-00000D000000}" name="单价【含税】_x000a_自制件填写材料费_x000a_赞助写市场价" dataDxfId="59"/>
    <tableColumn id="14" xr3:uid="{00000000-0010-0000-0100-00000E000000}" name="父模块内该物料数量_x000a_（计算）" dataDxfId="58">
      <calculatedColumnFormula>D2*F2</calculatedColumnFormula>
    </tableColumn>
    <tableColumn id="15" xr3:uid="{00000000-0010-0000-0100-00000F000000}" name="父模块该物料总价_x000a_（计算）" dataDxfId="57">
      <calculatedColumnFormula>M2*N2</calculatedColumnFormula>
    </tableColumn>
    <tableColumn id="16" xr3:uid="{00000000-0010-0000-0100-000010000000}" name="备注" dataDxfId="56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表1_34" displayName="表1_34" ref="A1:P13" totalsRowShown="0" headerRowDxfId="37" dataDxfId="36">
  <autoFilter ref="A1:P13" xr:uid="{00000000-0009-0000-0100-000003000000}"/>
  <tableColumns count="16">
    <tableColumn id="1" xr3:uid="{00000000-0010-0000-0200-000001000000}" name="序号" dataDxfId="53"/>
    <tableColumn id="2" xr3:uid="{00000000-0010-0000-0200-000002000000}" name="所属父模块_x000a_（自定义文本）" dataDxfId="52"/>
    <tableColumn id="3" xr3:uid="{00000000-0010-0000-0200-000003000000}" name="所属子模块_x000a_（自定义文本）" dataDxfId="51"/>
    <tableColumn id="4" xr3:uid="{00000000-0010-0000-0200-000004000000}" name="子模块数量_x000a_（自定义数字）" dataDxfId="50"/>
    <tableColumn id="5" xr3:uid="{00000000-0010-0000-0200-000005000000}" name="物料名称_x000a_（自定义文本）" dataDxfId="49"/>
    <tableColumn id="6" xr3:uid="{00000000-0010-0000-0200-000006000000}" name="子模块内该物料数量_x000a_（自定义数字）" dataDxfId="48"/>
    <tableColumn id="7" xr3:uid="{00000000-0010-0000-0200-000007000000}" name="属性_x000a_（下拉菜单）" dataDxfId="47"/>
    <tableColumn id="8" xr3:uid="{00000000-0010-0000-0200-000008000000}" name="工艺类别_x000a_（下拉菜单）" dataDxfId="46"/>
    <tableColumn id="9" xr3:uid="{00000000-0010-0000-0200-000009000000}" name="采购方式_x000a_（下拉菜单）" dataDxfId="45"/>
    <tableColumn id="10" xr3:uid="{00000000-0010-0000-0200-00000A000000}" name="规格/型号_x000a_(填写标准型号)_x000a_自制和定制件填自定义型号或不填" dataDxfId="44"/>
    <tableColumn id="11" xr3:uid="{00000000-0010-0000-0200-00000B000000}" name="品牌_x000a_（自定义文本）_x000a_自制和定制件填自制和定制" dataDxfId="43"/>
    <tableColumn id="12" xr3:uid="{00000000-0010-0000-0200-00000C000000}" name="材料/尺寸/其他_x000a_（自定义文本）" dataDxfId="42"/>
    <tableColumn id="13" xr3:uid="{00000000-0010-0000-0200-00000D000000}" name="单价【含税】_x000a_自制件填写材料费_x000a_赞助写市场价" dataDxfId="41"/>
    <tableColumn id="14" xr3:uid="{00000000-0010-0000-0200-00000E000000}" name="父模块内该物料数量_x000a_（计算）" dataDxfId="40">
      <calculatedColumnFormula>D2*F2</calculatedColumnFormula>
    </tableColumn>
    <tableColumn id="15" xr3:uid="{00000000-0010-0000-0200-00000F000000}" name="父模块该物料总价_x000a_（计算）" dataDxfId="39">
      <calculatedColumnFormula>M2*N2</calculatedColumnFormula>
    </tableColumn>
    <tableColumn id="16" xr3:uid="{00000000-0010-0000-0200-000010000000}" name="备注" dataDxfId="38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表1_3" displayName="表1_3" ref="A1:P13" totalsRowShown="0" headerRowDxfId="19" dataDxfId="18">
  <autoFilter ref="A1:P13" xr:uid="{00000000-0009-0000-0100-000002000000}"/>
  <tableColumns count="16">
    <tableColumn id="1" xr3:uid="{00000000-0010-0000-0300-000001000000}" name="序号" dataDxfId="35"/>
    <tableColumn id="2" xr3:uid="{00000000-0010-0000-0300-000002000000}" name="所属父模块_x000a_（自定义文本）" dataDxfId="34"/>
    <tableColumn id="3" xr3:uid="{00000000-0010-0000-0300-000003000000}" name="所属子模块_x000a_（自定义文本）" dataDxfId="33"/>
    <tableColumn id="4" xr3:uid="{00000000-0010-0000-0300-000004000000}" name="子模块数量_x000a_（自定义数字）" dataDxfId="32"/>
    <tableColumn id="5" xr3:uid="{00000000-0010-0000-0300-000005000000}" name="物料名称_x000a_（自定义文本）" dataDxfId="31"/>
    <tableColumn id="6" xr3:uid="{00000000-0010-0000-0300-000006000000}" name="子模块内该物料数量_x000a_（自定义数字）" dataDxfId="30"/>
    <tableColumn id="7" xr3:uid="{00000000-0010-0000-0300-000007000000}" name="属性_x000a_（下拉菜单）" dataDxfId="29"/>
    <tableColumn id="8" xr3:uid="{00000000-0010-0000-0300-000008000000}" name="工艺类别_x000a_（下拉菜单）" dataDxfId="28"/>
    <tableColumn id="9" xr3:uid="{00000000-0010-0000-0300-000009000000}" name="采购方式_x000a_（下拉菜单）" dataDxfId="27"/>
    <tableColumn id="10" xr3:uid="{00000000-0010-0000-0300-00000A000000}" name="规格/型号_x000a_(填写标准型号)_x000a_自制和定制件填自定义型号或不填" dataDxfId="26"/>
    <tableColumn id="11" xr3:uid="{00000000-0010-0000-0300-00000B000000}" name="品牌_x000a_（自定义文本）_x000a_自制和定制件填自制和定制" dataDxfId="25"/>
    <tableColumn id="12" xr3:uid="{00000000-0010-0000-0300-00000C000000}" name="材料/尺寸/其他_x000a_（自定义文本）" dataDxfId="24"/>
    <tableColumn id="13" xr3:uid="{00000000-0010-0000-0300-00000D000000}" name="单价【含税】_x000a_自制件填写材料费_x000a_赞助写市场价" dataDxfId="23"/>
    <tableColumn id="14" xr3:uid="{00000000-0010-0000-0300-00000E000000}" name="父模块内该物料数量_x000a_（计算）" dataDxfId="22">
      <calculatedColumnFormula>D2*F2</calculatedColumnFormula>
    </tableColumn>
    <tableColumn id="15" xr3:uid="{00000000-0010-0000-0300-00000F000000}" name="父模块该物料总价_x000a_（计算）" dataDxfId="21">
      <calculatedColumnFormula>M2*N2</calculatedColumnFormula>
    </tableColumn>
    <tableColumn id="16" xr3:uid="{00000000-0010-0000-0300-000010000000}" name="备注" dataDxfId="20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表1_36" displayName="表1_36" ref="A1:P13" totalsRowShown="0" headerRowDxfId="1" dataDxfId="0">
  <autoFilter ref="A1:P13" xr:uid="{00000000-0009-0000-0100-000005000000}"/>
  <tableColumns count="16">
    <tableColumn id="1" xr3:uid="{00000000-0010-0000-0400-000001000000}" name="序号" dataDxfId="17"/>
    <tableColumn id="2" xr3:uid="{00000000-0010-0000-0400-000002000000}" name="所属父模块_x000a_（自定义文本）" dataDxfId="16"/>
    <tableColumn id="3" xr3:uid="{00000000-0010-0000-0400-000003000000}" name="所属子模块_x000a_（自定义文本）" dataDxfId="15"/>
    <tableColumn id="4" xr3:uid="{00000000-0010-0000-0400-000004000000}" name="子模块数量_x000a_（自定义数字）" dataDxfId="14"/>
    <tableColumn id="5" xr3:uid="{00000000-0010-0000-0400-000005000000}" name="物料名称_x000a_（自定义文本）" dataDxfId="13"/>
    <tableColumn id="6" xr3:uid="{00000000-0010-0000-0400-000006000000}" name="子模块内该物料数量_x000a_（自定义数字）" dataDxfId="12"/>
    <tableColumn id="7" xr3:uid="{00000000-0010-0000-0400-000007000000}" name="属性_x000a_（下拉菜单）" dataDxfId="11"/>
    <tableColumn id="8" xr3:uid="{00000000-0010-0000-0400-000008000000}" name="工艺类别_x000a_（下拉菜单）" dataDxfId="10"/>
    <tableColumn id="9" xr3:uid="{00000000-0010-0000-0400-000009000000}" name="采购方式_x000a_（下拉菜单）" dataDxfId="9"/>
    <tableColumn id="10" xr3:uid="{00000000-0010-0000-0400-00000A000000}" name="规格/型号_x000a_(填写标准型号)_x000a_自制和定制件填自定义型号或不填" dataDxfId="8"/>
    <tableColumn id="11" xr3:uid="{00000000-0010-0000-0400-00000B000000}" name="品牌_x000a_（自定义文本）_x000a_自制和定制件填自制和定制" dataDxfId="7"/>
    <tableColumn id="12" xr3:uid="{00000000-0010-0000-0400-00000C000000}" name="材料/尺寸/其他_x000a_（自定义文本）" dataDxfId="6"/>
    <tableColumn id="13" xr3:uid="{00000000-0010-0000-0400-00000D000000}" name="单价【含税】_x000a_自制件填写材料费_x000a_赞助写市场价" dataDxfId="5"/>
    <tableColumn id="14" xr3:uid="{00000000-0010-0000-0400-00000E000000}" name="父模块内该物料数量_x000a_（计算）" dataDxfId="4">
      <calculatedColumnFormula>D2*F2</calculatedColumnFormula>
    </tableColumn>
    <tableColumn id="15" xr3:uid="{00000000-0010-0000-0400-00000F000000}" name="父模块该物料总价_x000a_（计算）" dataDxfId="3">
      <calculatedColumnFormula>M2*N2</calculatedColumnFormula>
    </tableColumn>
    <tableColumn id="16" xr3:uid="{00000000-0010-0000-0400-000010000000}" name="备注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F20" sqref="F20:F21"/>
    </sheetView>
  </sheetViews>
  <sheetFormatPr defaultColWidth="9" defaultRowHeight="19.5" x14ac:dyDescent="0.4"/>
  <cols>
    <col min="1" max="16384" width="9" style="2"/>
  </cols>
  <sheetData>
    <row r="1" spans="1:1" x14ac:dyDescent="0.4">
      <c r="A1" s="5" t="s">
        <v>0</v>
      </c>
    </row>
    <row r="2" spans="1:1" x14ac:dyDescent="0.4">
      <c r="A2" s="6" t="s">
        <v>1</v>
      </c>
    </row>
    <row r="3" spans="1:1" x14ac:dyDescent="0.4">
      <c r="A3" s="6" t="s">
        <v>2</v>
      </c>
    </row>
    <row r="4" spans="1:1" x14ac:dyDescent="0.4">
      <c r="A4" s="7" t="s">
        <v>3</v>
      </c>
    </row>
    <row r="5" spans="1:1" x14ac:dyDescent="0.4">
      <c r="A5" s="8" t="s">
        <v>4</v>
      </c>
    </row>
    <row r="6" spans="1:1" x14ac:dyDescent="0.4">
      <c r="A6" s="9"/>
    </row>
  </sheetData>
  <sheetProtection formatCells="0" insertHyperlinks="0" autoFilter="0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F14" sqref="F14"/>
    </sheetView>
  </sheetViews>
  <sheetFormatPr defaultColWidth="9" defaultRowHeight="19.5" x14ac:dyDescent="0.4"/>
  <cols>
    <col min="1" max="1" width="23.5" style="2" customWidth="1"/>
    <col min="2" max="2" width="15.375" style="2" customWidth="1"/>
    <col min="3" max="3" width="14.625" style="2" customWidth="1"/>
    <col min="4" max="4" width="11.125" style="2" customWidth="1"/>
    <col min="5" max="16384" width="9" style="2"/>
  </cols>
  <sheetData>
    <row r="1" spans="1:3" x14ac:dyDescent="0.4">
      <c r="A1" s="1" t="s">
        <v>5</v>
      </c>
      <c r="B1" s="1" t="s">
        <v>6</v>
      </c>
      <c r="C1" s="1" t="s">
        <v>7</v>
      </c>
    </row>
    <row r="2" spans="1:3" x14ac:dyDescent="0.4">
      <c r="A2" s="3" t="s">
        <v>8</v>
      </c>
      <c r="B2" s="4"/>
      <c r="C2" s="4"/>
    </row>
    <row r="3" spans="1:3" x14ac:dyDescent="0.4">
      <c r="A3" s="3" t="s">
        <v>9</v>
      </c>
      <c r="B3" s="3"/>
      <c r="C3" s="3"/>
    </row>
    <row r="4" spans="1:3" x14ac:dyDescent="0.4">
      <c r="A4" s="3" t="s">
        <v>10</v>
      </c>
      <c r="B4" s="3"/>
      <c r="C4" s="3"/>
    </row>
    <row r="5" spans="1:3" x14ac:dyDescent="0.4">
      <c r="A5" s="3" t="s">
        <v>11</v>
      </c>
      <c r="B5" s="3"/>
      <c r="C5" s="3"/>
    </row>
  </sheetData>
  <sheetProtection formatCells="0" insertHyperlinks="0" autoFilter="0"/>
  <phoneticPr fontId="3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zoomScale="80" zoomScaleNormal="80" workbookViewId="0">
      <selection activeCell="F26" sqref="F26"/>
    </sheetView>
  </sheetViews>
  <sheetFormatPr defaultColWidth="9" defaultRowHeight="19.5" x14ac:dyDescent="0.15"/>
  <cols>
    <col min="1" max="1" width="30.625" style="11" customWidth="1"/>
    <col min="2" max="2" width="21.125" style="11" customWidth="1"/>
    <col min="3" max="3" width="15.875" style="11" customWidth="1"/>
    <col min="4" max="5" width="16.125" style="11" customWidth="1"/>
    <col min="6" max="6" width="14.625" style="11" customWidth="1"/>
    <col min="7" max="16384" width="9" style="11"/>
  </cols>
  <sheetData>
    <row r="1" spans="1:6" x14ac:dyDescent="0.15">
      <c r="A1" s="10" t="s">
        <v>12</v>
      </c>
      <c r="B1" s="10" t="s">
        <v>8</v>
      </c>
      <c r="C1" s="10" t="s">
        <v>9</v>
      </c>
      <c r="D1" s="10" t="s">
        <v>10</v>
      </c>
      <c r="E1" s="10" t="s">
        <v>13</v>
      </c>
      <c r="F1" s="10" t="s">
        <v>14</v>
      </c>
    </row>
    <row r="2" spans="1:6" x14ac:dyDescent="0.15">
      <c r="A2" s="11" t="s">
        <v>15</v>
      </c>
      <c r="B2" s="11">
        <v>600</v>
      </c>
      <c r="C2" s="11">
        <v>600</v>
      </c>
      <c r="D2" s="11">
        <v>600</v>
      </c>
      <c r="E2" s="11">
        <v>600</v>
      </c>
      <c r="F2" s="11">
        <f>SUM(表4[[#This Row],[步兵机器人]:[其他机器人]])</f>
        <v>2400</v>
      </c>
    </row>
    <row r="3" spans="1:6" x14ac:dyDescent="0.15">
      <c r="A3" s="11" t="s">
        <v>16</v>
      </c>
      <c r="B3" s="11">
        <v>0</v>
      </c>
      <c r="C3" s="11">
        <v>0</v>
      </c>
      <c r="D3" s="11">
        <v>0</v>
      </c>
      <c r="E3" s="11">
        <v>0</v>
      </c>
      <c r="F3" s="11">
        <f>SUM(表4[[#This Row],[步兵机器人]:[其他机器人]])</f>
        <v>0</v>
      </c>
    </row>
    <row r="4" spans="1:6" x14ac:dyDescent="0.15">
      <c r="A4" s="11" t="s">
        <v>17</v>
      </c>
      <c r="B4" s="11">
        <v>10</v>
      </c>
      <c r="C4" s="11">
        <v>10</v>
      </c>
      <c r="D4" s="11">
        <v>10</v>
      </c>
      <c r="E4" s="11">
        <v>10</v>
      </c>
      <c r="F4" s="11">
        <f>SUM(表4[[#This Row],[步兵机器人]:[其他机器人]])</f>
        <v>40</v>
      </c>
    </row>
    <row r="5" spans="1:6" x14ac:dyDescent="0.15">
      <c r="A5" s="11" t="s">
        <v>18</v>
      </c>
      <c r="B5" s="11">
        <v>0</v>
      </c>
      <c r="C5" s="11">
        <v>0</v>
      </c>
      <c r="D5" s="11">
        <v>0</v>
      </c>
      <c r="E5" s="11">
        <v>0</v>
      </c>
      <c r="F5" s="11">
        <f>SUM(表4[[#This Row],[步兵机器人]:[其他机器人]])</f>
        <v>0</v>
      </c>
    </row>
    <row r="6" spans="1:6" x14ac:dyDescent="0.15">
      <c r="A6" s="11" t="s">
        <v>19</v>
      </c>
      <c r="B6" s="11">
        <v>0</v>
      </c>
      <c r="C6" s="11">
        <v>0</v>
      </c>
      <c r="D6" s="11">
        <v>0</v>
      </c>
      <c r="E6" s="11">
        <v>0</v>
      </c>
      <c r="F6" s="11">
        <f>SUM(表4[[#This Row],[步兵机器人]:[其他机器人]])</f>
        <v>0</v>
      </c>
    </row>
    <row r="7" spans="1:6" x14ac:dyDescent="0.15">
      <c r="A7" s="11" t="s">
        <v>20</v>
      </c>
      <c r="B7" s="11">
        <v>0</v>
      </c>
      <c r="C7" s="11">
        <v>0</v>
      </c>
      <c r="D7" s="11">
        <v>0</v>
      </c>
      <c r="E7" s="11">
        <v>0</v>
      </c>
      <c r="F7" s="11">
        <f>SUM(表4[[#This Row],[步兵机器人]:[其他机器人]])</f>
        <v>0</v>
      </c>
    </row>
    <row r="8" spans="1:6" x14ac:dyDescent="0.15">
      <c r="A8" s="11" t="s">
        <v>21</v>
      </c>
      <c r="B8" s="11">
        <v>600.20000000000005</v>
      </c>
      <c r="C8" s="11">
        <v>600.20000000000005</v>
      </c>
      <c r="D8" s="11">
        <v>600.20000000000005</v>
      </c>
      <c r="E8" s="11">
        <v>600.20000000000005</v>
      </c>
      <c r="F8" s="11">
        <f>SUM(表4[[#This Row],[步兵机器人]:[其他机器人]])</f>
        <v>2400.8000000000002</v>
      </c>
    </row>
    <row r="9" spans="1:6" x14ac:dyDescent="0.15">
      <c r="A9" s="11" t="s">
        <v>22</v>
      </c>
      <c r="B9" s="11">
        <v>10809</v>
      </c>
      <c r="C9" s="11">
        <v>10809</v>
      </c>
      <c r="D9" s="11">
        <v>10809</v>
      </c>
      <c r="E9" s="11">
        <v>10809</v>
      </c>
      <c r="F9" s="11">
        <f>SUM(表4[[#This Row],[步兵机器人]:[其他机器人]])</f>
        <v>43236</v>
      </c>
    </row>
    <row r="10" spans="1:6" x14ac:dyDescent="0.15">
      <c r="A10" s="11" t="s">
        <v>23</v>
      </c>
      <c r="B10" s="11">
        <v>798</v>
      </c>
      <c r="C10" s="11">
        <v>798</v>
      </c>
      <c r="D10" s="11">
        <v>798</v>
      </c>
      <c r="E10" s="11">
        <v>798</v>
      </c>
      <c r="F10" s="11">
        <f>SUM(表4[[#This Row],[步兵机器人]:[其他机器人]])</f>
        <v>3192</v>
      </c>
    </row>
    <row r="11" spans="1:6" x14ac:dyDescent="0.15">
      <c r="A11" s="11" t="s">
        <v>24</v>
      </c>
      <c r="B11" s="11">
        <v>10</v>
      </c>
      <c r="C11" s="11">
        <v>10</v>
      </c>
      <c r="D11" s="11">
        <v>10</v>
      </c>
      <c r="E11" s="11">
        <v>10</v>
      </c>
      <c r="F11" s="11">
        <f>SUM(表4[[#This Row],[步兵机器人]:[其他机器人]])</f>
        <v>40</v>
      </c>
    </row>
    <row r="12" spans="1:6" x14ac:dyDescent="0.15">
      <c r="A12" s="12"/>
      <c r="B12" s="12"/>
      <c r="C12" s="12"/>
      <c r="D12" s="12"/>
      <c r="E12" s="12"/>
      <c r="F12" s="12"/>
    </row>
    <row r="14" spans="1:6" x14ac:dyDescent="0.15">
      <c r="A14" s="11" t="s">
        <v>25</v>
      </c>
      <c r="B14" s="11">
        <f>SUM(B2:B10)</f>
        <v>12817.2</v>
      </c>
      <c r="C14" s="11">
        <f>SUM(C2:C10)</f>
        <v>12817.2</v>
      </c>
      <c r="D14" s="11">
        <f t="shared" ref="D14:F14" si="0">SUM(D2:D10)</f>
        <v>12817.2</v>
      </c>
      <c r="E14" s="11">
        <f t="shared" si="0"/>
        <v>12817.2</v>
      </c>
      <c r="F14" s="11">
        <f t="shared" si="0"/>
        <v>51268.800000000003</v>
      </c>
    </row>
    <row r="15" spans="1:6" x14ac:dyDescent="0.15">
      <c r="A15" s="11" t="s">
        <v>26</v>
      </c>
      <c r="B15" s="11">
        <v>10797</v>
      </c>
      <c r="C15" s="11">
        <v>10797</v>
      </c>
      <c r="D15" s="11">
        <v>10797</v>
      </c>
      <c r="E15" s="11">
        <v>10797</v>
      </c>
      <c r="F15" s="11">
        <f>SUM(B15:E15)</f>
        <v>43188</v>
      </c>
    </row>
    <row r="16" spans="1:6" x14ac:dyDescent="0.15">
      <c r="A16" s="11" t="s">
        <v>27</v>
      </c>
      <c r="B16" s="11">
        <f>B14-B15</f>
        <v>2020.2000000000007</v>
      </c>
      <c r="C16" s="11">
        <f t="shared" ref="C16:F16" si="1">C14-C15</f>
        <v>2020.2000000000007</v>
      </c>
      <c r="D16" s="11">
        <f t="shared" si="1"/>
        <v>2020.2000000000007</v>
      </c>
      <c r="E16" s="11">
        <f t="shared" si="1"/>
        <v>2020.2000000000007</v>
      </c>
      <c r="F16" s="11">
        <f t="shared" si="1"/>
        <v>8080.8000000000029</v>
      </c>
    </row>
  </sheetData>
  <sheetProtection formatCells="0" insertHyperlinks="0" autoFilter="0"/>
  <phoneticPr fontId="3" type="noConversion"/>
  <pageMargins left="0.7" right="0.7" top="0.75" bottom="0.75" header="0.3" footer="0.3"/>
  <pageSetup paperSize="9" orientation="portrait" horizontalDpi="300" verticalDpi="30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zoomScale="60" zoomScaleNormal="60" workbookViewId="0">
      <pane ySplit="1" topLeftCell="A2" activePane="bottomLeft" state="frozen"/>
      <selection pane="bottomLeft" activeCell="I23" sqref="I23"/>
    </sheetView>
  </sheetViews>
  <sheetFormatPr defaultColWidth="12.125" defaultRowHeight="19.5" x14ac:dyDescent="0.4"/>
  <cols>
    <col min="1" max="1" width="11" style="11" customWidth="1"/>
    <col min="2" max="4" width="12.125" style="11"/>
    <col min="5" max="5" width="21.625" style="11" customWidth="1"/>
    <col min="6" max="7" width="12.125" style="11"/>
    <col min="8" max="9" width="15.125" style="11" customWidth="1"/>
    <col min="10" max="10" width="17.125" style="11" customWidth="1"/>
    <col min="11" max="11" width="15.125" style="11" customWidth="1"/>
    <col min="12" max="12" width="20.125" style="11" customWidth="1"/>
    <col min="13" max="13" width="14.125" style="11" customWidth="1"/>
    <col min="14" max="14" width="12.125" style="9"/>
    <col min="15" max="16384" width="12.125" style="11"/>
  </cols>
  <sheetData>
    <row r="1" spans="1:16" ht="78" x14ac:dyDescent="0.15">
      <c r="A1" s="13" t="s">
        <v>28</v>
      </c>
      <c r="B1" s="13" t="s">
        <v>29</v>
      </c>
      <c r="C1" s="13" t="s">
        <v>30</v>
      </c>
      <c r="D1" s="13" t="s">
        <v>31</v>
      </c>
      <c r="E1" s="13" t="s">
        <v>32</v>
      </c>
      <c r="F1" s="14" t="s">
        <v>33</v>
      </c>
      <c r="G1" s="13" t="s">
        <v>34</v>
      </c>
      <c r="H1" s="13" t="s">
        <v>35</v>
      </c>
      <c r="I1" s="13" t="s">
        <v>36</v>
      </c>
      <c r="J1" s="13" t="s">
        <v>37</v>
      </c>
      <c r="K1" s="13" t="s">
        <v>38</v>
      </c>
      <c r="L1" s="15" t="s">
        <v>39</v>
      </c>
      <c r="M1" s="16" t="s">
        <v>40</v>
      </c>
      <c r="N1" s="17" t="s">
        <v>41</v>
      </c>
      <c r="O1" s="17" t="s">
        <v>42</v>
      </c>
      <c r="P1" s="13" t="s">
        <v>43</v>
      </c>
    </row>
    <row r="2" spans="1:16" s="18" customFormat="1" x14ac:dyDescent="0.15">
      <c r="A2" s="18">
        <v>1</v>
      </c>
      <c r="B2" s="18" t="s">
        <v>44</v>
      </c>
      <c r="C2" s="18" t="s">
        <v>45</v>
      </c>
      <c r="D2" s="18">
        <v>4</v>
      </c>
      <c r="E2" s="18" t="s">
        <v>46</v>
      </c>
      <c r="F2" s="19">
        <v>1</v>
      </c>
      <c r="G2" s="18" t="s">
        <v>47</v>
      </c>
      <c r="H2" s="18" t="s">
        <v>15</v>
      </c>
      <c r="I2" s="18" t="s">
        <v>48</v>
      </c>
      <c r="K2" s="18" t="s">
        <v>49</v>
      </c>
      <c r="L2" s="18" t="s">
        <v>50</v>
      </c>
      <c r="M2" s="18">
        <v>150</v>
      </c>
      <c r="N2" s="18">
        <f t="shared" ref="N2:N13" si="0">D2*F2</f>
        <v>4</v>
      </c>
      <c r="O2" s="18">
        <f t="shared" ref="O2:O13" si="1">M2*N2</f>
        <v>600</v>
      </c>
    </row>
    <row r="3" spans="1:16" s="18" customFormat="1" x14ac:dyDescent="0.15">
      <c r="A3" s="18">
        <v>2</v>
      </c>
      <c r="B3" s="18" t="s">
        <v>44</v>
      </c>
      <c r="C3" s="18" t="s">
        <v>45</v>
      </c>
      <c r="D3" s="18">
        <v>4</v>
      </c>
      <c r="E3" s="18" t="s">
        <v>51</v>
      </c>
      <c r="F3" s="19">
        <v>1</v>
      </c>
      <c r="G3" s="18" t="s">
        <v>47</v>
      </c>
      <c r="H3" s="18" t="s">
        <v>21</v>
      </c>
      <c r="I3" s="18" t="s">
        <v>52</v>
      </c>
      <c r="J3" s="18" t="s">
        <v>53</v>
      </c>
      <c r="K3" s="18" t="s">
        <v>54</v>
      </c>
      <c r="L3" s="18" t="s">
        <v>55</v>
      </c>
      <c r="M3" s="18">
        <v>150</v>
      </c>
      <c r="N3" s="18">
        <f t="shared" si="0"/>
        <v>4</v>
      </c>
      <c r="O3" s="18">
        <f t="shared" si="1"/>
        <v>600</v>
      </c>
    </row>
    <row r="4" spans="1:16" s="18" customFormat="1" x14ac:dyDescent="0.15">
      <c r="A4" s="18">
        <v>3</v>
      </c>
      <c r="B4" s="18" t="s">
        <v>44</v>
      </c>
      <c r="C4" s="18" t="s">
        <v>56</v>
      </c>
      <c r="D4" s="18">
        <v>4</v>
      </c>
      <c r="E4" s="18" t="s">
        <v>57</v>
      </c>
      <c r="F4" s="19">
        <v>2</v>
      </c>
      <c r="G4" s="18" t="s">
        <v>47</v>
      </c>
      <c r="H4" s="18" t="s">
        <v>58</v>
      </c>
      <c r="I4" s="18" t="s">
        <v>48</v>
      </c>
      <c r="K4" s="18" t="s">
        <v>49</v>
      </c>
      <c r="L4" s="18" t="s">
        <v>59</v>
      </c>
      <c r="M4" s="18">
        <v>2</v>
      </c>
      <c r="N4" s="18">
        <f t="shared" si="0"/>
        <v>8</v>
      </c>
      <c r="O4" s="18">
        <f t="shared" si="1"/>
        <v>16</v>
      </c>
    </row>
    <row r="5" spans="1:16" s="18" customFormat="1" x14ac:dyDescent="0.15">
      <c r="A5" s="18">
        <v>4</v>
      </c>
      <c r="B5" s="18" t="s">
        <v>44</v>
      </c>
      <c r="C5" s="18" t="s">
        <v>60</v>
      </c>
      <c r="D5" s="18">
        <v>1</v>
      </c>
      <c r="E5" s="18" t="s">
        <v>61</v>
      </c>
      <c r="F5" s="19">
        <v>1</v>
      </c>
      <c r="G5" s="18" t="s">
        <v>62</v>
      </c>
      <c r="H5" s="18" t="s">
        <v>23</v>
      </c>
      <c r="I5" s="18" t="s">
        <v>52</v>
      </c>
      <c r="J5" s="18" t="s">
        <v>63</v>
      </c>
      <c r="K5" s="18" t="s">
        <v>64</v>
      </c>
      <c r="L5" s="18" t="s">
        <v>61</v>
      </c>
      <c r="M5" s="18">
        <v>499</v>
      </c>
      <c r="N5" s="18">
        <f t="shared" si="0"/>
        <v>1</v>
      </c>
      <c r="O5" s="18">
        <f t="shared" si="1"/>
        <v>499</v>
      </c>
    </row>
    <row r="6" spans="1:16" s="18" customFormat="1" x14ac:dyDescent="0.15">
      <c r="A6" s="18">
        <v>5</v>
      </c>
      <c r="B6" s="18" t="s">
        <v>65</v>
      </c>
      <c r="C6" s="18" t="s">
        <v>66</v>
      </c>
      <c r="D6" s="18">
        <v>1</v>
      </c>
      <c r="E6" s="18" t="s">
        <v>67</v>
      </c>
      <c r="F6" s="19">
        <v>1</v>
      </c>
      <c r="G6" s="18" t="s">
        <v>47</v>
      </c>
      <c r="H6" s="18" t="s">
        <v>17</v>
      </c>
      <c r="I6" s="18" t="s">
        <v>68</v>
      </c>
      <c r="K6" s="18" t="s">
        <v>69</v>
      </c>
      <c r="L6" s="18" t="s">
        <v>70</v>
      </c>
      <c r="M6" s="18">
        <v>10</v>
      </c>
      <c r="N6" s="18">
        <f t="shared" si="0"/>
        <v>1</v>
      </c>
      <c r="O6" s="18">
        <f t="shared" si="1"/>
        <v>10</v>
      </c>
    </row>
    <row r="7" spans="1:16" s="18" customFormat="1" x14ac:dyDescent="0.15">
      <c r="A7" s="18">
        <v>6</v>
      </c>
      <c r="B7" s="18" t="s">
        <v>65</v>
      </c>
      <c r="C7" s="18" t="s">
        <v>71</v>
      </c>
      <c r="D7" s="18">
        <v>1</v>
      </c>
      <c r="E7" s="18" t="s">
        <v>72</v>
      </c>
      <c r="F7" s="19">
        <v>1</v>
      </c>
      <c r="G7" s="18" t="s">
        <v>62</v>
      </c>
      <c r="H7" s="18" t="s">
        <v>22</v>
      </c>
      <c r="I7" s="18" t="s">
        <v>52</v>
      </c>
      <c r="J7" s="18" t="s">
        <v>73</v>
      </c>
      <c r="K7" s="18" t="s">
        <v>74</v>
      </c>
      <c r="L7" s="18" t="s">
        <v>75</v>
      </c>
      <c r="M7" s="18">
        <v>12</v>
      </c>
      <c r="N7" s="18">
        <f t="shared" si="0"/>
        <v>1</v>
      </c>
      <c r="O7" s="18">
        <f t="shared" si="1"/>
        <v>12</v>
      </c>
    </row>
    <row r="8" spans="1:16" s="18" customFormat="1" x14ac:dyDescent="0.15">
      <c r="A8" s="18">
        <v>7</v>
      </c>
      <c r="B8" s="18" t="s">
        <v>65</v>
      </c>
      <c r="C8" s="18" t="s">
        <v>76</v>
      </c>
      <c r="D8" s="18">
        <v>1</v>
      </c>
      <c r="E8" s="18" t="s">
        <v>77</v>
      </c>
      <c r="F8" s="19">
        <v>1</v>
      </c>
      <c r="G8" s="18" t="s">
        <v>47</v>
      </c>
      <c r="H8" s="18" t="s">
        <v>21</v>
      </c>
      <c r="I8" s="18" t="s">
        <v>52</v>
      </c>
      <c r="J8" s="18" t="s">
        <v>78</v>
      </c>
      <c r="K8" s="18" t="s">
        <v>79</v>
      </c>
      <c r="L8" s="18" t="s">
        <v>80</v>
      </c>
      <c r="M8" s="18">
        <v>0.2</v>
      </c>
      <c r="N8" s="18">
        <f t="shared" si="0"/>
        <v>1</v>
      </c>
      <c r="O8" s="18">
        <f t="shared" si="1"/>
        <v>0.2</v>
      </c>
    </row>
    <row r="9" spans="1:16" s="18" customFormat="1" x14ac:dyDescent="0.15">
      <c r="A9" s="18">
        <v>8</v>
      </c>
      <c r="B9" s="18" t="s">
        <v>65</v>
      </c>
      <c r="C9" s="18" t="s">
        <v>76</v>
      </c>
      <c r="D9" s="18">
        <v>1</v>
      </c>
      <c r="E9" s="18" t="s">
        <v>81</v>
      </c>
      <c r="F9" s="19">
        <v>1</v>
      </c>
      <c r="G9" s="18" t="s">
        <v>47</v>
      </c>
      <c r="H9" s="18" t="s">
        <v>23</v>
      </c>
      <c r="I9" s="18" t="s">
        <v>52</v>
      </c>
      <c r="J9" s="18" t="s">
        <v>82</v>
      </c>
      <c r="K9" s="18" t="s">
        <v>64</v>
      </c>
      <c r="L9" s="18" t="s">
        <v>83</v>
      </c>
      <c r="M9" s="18">
        <v>299</v>
      </c>
      <c r="N9" s="18">
        <f t="shared" si="0"/>
        <v>1</v>
      </c>
      <c r="O9" s="18">
        <f t="shared" si="1"/>
        <v>299</v>
      </c>
    </row>
    <row r="10" spans="1:16" s="18" customFormat="1" x14ac:dyDescent="0.15">
      <c r="A10" s="18">
        <v>9</v>
      </c>
      <c r="B10" s="18" t="s">
        <v>84</v>
      </c>
      <c r="C10" s="18" t="s">
        <v>85</v>
      </c>
      <c r="D10" s="18">
        <v>1</v>
      </c>
      <c r="E10" s="18" t="s">
        <v>86</v>
      </c>
      <c r="F10" s="19">
        <v>1</v>
      </c>
      <c r="G10" s="18" t="s">
        <v>62</v>
      </c>
      <c r="H10" s="18" t="s">
        <v>87</v>
      </c>
      <c r="I10" s="18" t="s">
        <v>88</v>
      </c>
      <c r="K10" s="18" t="s">
        <v>69</v>
      </c>
      <c r="M10" s="18">
        <v>50</v>
      </c>
      <c r="N10" s="18">
        <f t="shared" si="0"/>
        <v>1</v>
      </c>
      <c r="O10" s="18">
        <f t="shared" si="1"/>
        <v>50</v>
      </c>
    </row>
    <row r="11" spans="1:16" s="18" customFormat="1" x14ac:dyDescent="0.15">
      <c r="A11" s="18">
        <v>10</v>
      </c>
      <c r="B11" s="18" t="s">
        <v>89</v>
      </c>
      <c r="C11" s="18" t="s">
        <v>90</v>
      </c>
      <c r="D11" s="18">
        <v>1</v>
      </c>
      <c r="E11" s="18" t="s">
        <v>91</v>
      </c>
      <c r="F11" s="19">
        <v>1</v>
      </c>
      <c r="G11" s="18" t="s">
        <v>92</v>
      </c>
      <c r="H11" s="18" t="s">
        <v>22</v>
      </c>
      <c r="I11" s="18" t="s">
        <v>93</v>
      </c>
      <c r="J11" s="18" t="s">
        <v>94</v>
      </c>
      <c r="K11" s="18" t="s">
        <v>95</v>
      </c>
      <c r="L11" s="18" t="s">
        <v>96</v>
      </c>
      <c r="M11" s="18">
        <v>7599</v>
      </c>
      <c r="N11" s="18">
        <f t="shared" si="0"/>
        <v>1</v>
      </c>
      <c r="O11" s="18">
        <f t="shared" si="1"/>
        <v>7599</v>
      </c>
    </row>
    <row r="12" spans="1:16" s="18" customFormat="1" x14ac:dyDescent="0.15">
      <c r="A12" s="18">
        <v>11</v>
      </c>
      <c r="B12" s="18" t="s">
        <v>89</v>
      </c>
      <c r="C12" s="18" t="s">
        <v>97</v>
      </c>
      <c r="D12" s="18">
        <v>1</v>
      </c>
      <c r="E12" s="18" t="s">
        <v>98</v>
      </c>
      <c r="F12" s="19">
        <v>2</v>
      </c>
      <c r="G12" s="18" t="s">
        <v>92</v>
      </c>
      <c r="H12" s="18" t="s">
        <v>22</v>
      </c>
      <c r="I12" s="18" t="s">
        <v>93</v>
      </c>
      <c r="J12" s="18" t="s">
        <v>99</v>
      </c>
      <c r="K12" s="18" t="s">
        <v>100</v>
      </c>
      <c r="L12" s="18" t="s">
        <v>98</v>
      </c>
      <c r="M12" s="18">
        <v>1599</v>
      </c>
      <c r="N12" s="18">
        <f t="shared" si="0"/>
        <v>2</v>
      </c>
      <c r="O12" s="18">
        <f t="shared" si="1"/>
        <v>3198</v>
      </c>
    </row>
    <row r="13" spans="1:16" s="18" customFormat="1" x14ac:dyDescent="0.15">
      <c r="A13" s="18">
        <v>12</v>
      </c>
      <c r="B13" s="18" t="s">
        <v>101</v>
      </c>
      <c r="C13" s="18" t="s">
        <v>102</v>
      </c>
      <c r="D13" s="18">
        <v>2</v>
      </c>
      <c r="E13" s="18" t="s">
        <v>103</v>
      </c>
      <c r="F13" s="19">
        <v>1</v>
      </c>
      <c r="G13" s="18" t="s">
        <v>24</v>
      </c>
      <c r="H13" s="18" t="s">
        <v>24</v>
      </c>
      <c r="I13" s="18" t="s">
        <v>48</v>
      </c>
      <c r="M13" s="18">
        <v>5</v>
      </c>
      <c r="N13" s="18">
        <f t="shared" si="0"/>
        <v>2</v>
      </c>
      <c r="O13" s="18">
        <f t="shared" si="1"/>
        <v>10</v>
      </c>
    </row>
    <row r="15" spans="1:16" x14ac:dyDescent="0.4">
      <c r="N15" s="9" t="s">
        <v>14</v>
      </c>
      <c r="O15" s="11">
        <v>12893.2</v>
      </c>
    </row>
    <row r="17" spans="1:18" x14ac:dyDescent="0.4">
      <c r="A17" s="20"/>
    </row>
    <row r="19" spans="1:18" x14ac:dyDescent="0.4">
      <c r="R19" s="11" t="s">
        <v>104</v>
      </c>
    </row>
  </sheetData>
  <sheetProtection formatCells="0" insertHyperlinks="0" autoFilter="0"/>
  <phoneticPr fontId="3" type="noConversion"/>
  <pageMargins left="0.7" right="0.7" top="0.75" bottom="0.75" header="0.3" footer="0.3"/>
  <pageSetup paperSize="9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下拉菜单选项!$C$2:$C$7</xm:f>
          </x14:formula1>
          <xm:sqref>I2:I13</xm:sqref>
        </x14:dataValidation>
        <x14:dataValidation type="list" allowBlank="1" showInputMessage="1" showErrorMessage="1" xr:uid="{00000000-0002-0000-0300-000001000000}">
          <x14:formula1>
            <xm:f>下拉菜单选项!$B$2:$B$14</xm:f>
          </x14:formula1>
          <xm:sqref>H2:H13</xm:sqref>
        </x14:dataValidation>
        <x14:dataValidation type="list" allowBlank="1" showInputMessage="1" showErrorMessage="1" xr:uid="{00000000-0002-0000-0300-000002000000}">
          <x14:formula1>
            <xm:f>下拉菜单选项!$A$2:$A$5</xm:f>
          </x14:formula1>
          <xm:sqref>G2:G13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3"/>
  <sheetViews>
    <sheetView zoomScale="70" zoomScaleNormal="70" workbookViewId="0">
      <pane ySplit="1" topLeftCell="A2" activePane="bottomLeft" state="frozen"/>
      <selection pane="bottomLeft" activeCell="J20" sqref="J20"/>
    </sheetView>
  </sheetViews>
  <sheetFormatPr defaultColWidth="12.125" defaultRowHeight="19.5" x14ac:dyDescent="0.4"/>
  <cols>
    <col min="1" max="1" width="10.375" style="11" customWidth="1"/>
    <col min="2" max="4" width="12.125" style="11"/>
    <col min="5" max="5" width="23" style="11" customWidth="1"/>
    <col min="6" max="7" width="12.125" style="11"/>
    <col min="8" max="9" width="15.125" style="11" customWidth="1"/>
    <col min="10" max="10" width="17.125" style="11" customWidth="1"/>
    <col min="11" max="11" width="15.125" style="11" customWidth="1"/>
    <col min="12" max="12" width="14.875" style="11" customWidth="1"/>
    <col min="13" max="13" width="14.125" style="11" customWidth="1"/>
    <col min="14" max="14" width="12.125" style="9"/>
    <col min="15" max="16384" width="12.125" style="11"/>
  </cols>
  <sheetData>
    <row r="1" spans="1:16" ht="78" x14ac:dyDescent="0.15">
      <c r="A1" s="13" t="s">
        <v>28</v>
      </c>
      <c r="B1" s="13" t="s">
        <v>29</v>
      </c>
      <c r="C1" s="13" t="s">
        <v>30</v>
      </c>
      <c r="D1" s="13" t="s">
        <v>31</v>
      </c>
      <c r="E1" s="13" t="s">
        <v>32</v>
      </c>
      <c r="F1" s="14" t="s">
        <v>33</v>
      </c>
      <c r="G1" s="13" t="s">
        <v>34</v>
      </c>
      <c r="H1" s="13" t="s">
        <v>35</v>
      </c>
      <c r="I1" s="13" t="s">
        <v>36</v>
      </c>
      <c r="J1" s="13" t="s">
        <v>37</v>
      </c>
      <c r="K1" s="13" t="s">
        <v>38</v>
      </c>
      <c r="L1" s="13" t="s">
        <v>105</v>
      </c>
      <c r="M1" s="16" t="s">
        <v>40</v>
      </c>
      <c r="N1" s="17" t="s">
        <v>41</v>
      </c>
      <c r="O1" s="17" t="s">
        <v>42</v>
      </c>
      <c r="P1" s="13" t="s">
        <v>43</v>
      </c>
    </row>
    <row r="2" spans="1:16" s="18" customFormat="1" x14ac:dyDescent="0.15">
      <c r="A2" s="18">
        <v>1</v>
      </c>
      <c r="B2" s="18" t="s">
        <v>44</v>
      </c>
      <c r="C2" s="18" t="s">
        <v>45</v>
      </c>
      <c r="D2" s="18">
        <v>4</v>
      </c>
      <c r="E2" s="18" t="s">
        <v>46</v>
      </c>
      <c r="F2" s="19">
        <v>1</v>
      </c>
      <c r="G2" s="18" t="s">
        <v>47</v>
      </c>
      <c r="H2" s="18" t="s">
        <v>15</v>
      </c>
      <c r="I2" s="18" t="s">
        <v>48</v>
      </c>
      <c r="K2" s="18" t="s">
        <v>49</v>
      </c>
      <c r="L2" s="21" t="s">
        <v>50</v>
      </c>
      <c r="M2" s="18">
        <v>150</v>
      </c>
      <c r="N2" s="18">
        <f>D2*F2</f>
        <v>4</v>
      </c>
      <c r="O2" s="18">
        <f t="shared" ref="O2:O13" si="0">M2*N2</f>
        <v>600</v>
      </c>
    </row>
    <row r="3" spans="1:16" s="18" customFormat="1" x14ac:dyDescent="0.15">
      <c r="A3" s="18">
        <v>2</v>
      </c>
      <c r="B3" s="18" t="s">
        <v>44</v>
      </c>
      <c r="C3" s="18" t="s">
        <v>45</v>
      </c>
      <c r="D3" s="18">
        <v>4</v>
      </c>
      <c r="E3" s="18" t="s">
        <v>51</v>
      </c>
      <c r="F3" s="19">
        <v>1</v>
      </c>
      <c r="G3" s="18" t="s">
        <v>47</v>
      </c>
      <c r="H3" s="18" t="s">
        <v>21</v>
      </c>
      <c r="I3" s="18" t="s">
        <v>52</v>
      </c>
      <c r="J3" s="18" t="s">
        <v>53</v>
      </c>
      <c r="K3" s="18" t="s">
        <v>54</v>
      </c>
      <c r="L3" s="21" t="s">
        <v>55</v>
      </c>
      <c r="M3" s="18">
        <v>150</v>
      </c>
      <c r="N3" s="18">
        <f t="shared" ref="N3:N13" si="1">D3*F3</f>
        <v>4</v>
      </c>
      <c r="O3" s="18">
        <f t="shared" si="0"/>
        <v>600</v>
      </c>
    </row>
    <row r="4" spans="1:16" s="18" customFormat="1" x14ac:dyDescent="0.15">
      <c r="A4" s="18">
        <v>3</v>
      </c>
      <c r="B4" s="18" t="s">
        <v>44</v>
      </c>
      <c r="C4" s="18" t="s">
        <v>56</v>
      </c>
      <c r="D4" s="18">
        <v>4</v>
      </c>
      <c r="E4" s="18" t="s">
        <v>57</v>
      </c>
      <c r="F4" s="19">
        <v>2</v>
      </c>
      <c r="G4" s="18" t="s">
        <v>47</v>
      </c>
      <c r="H4" s="18" t="s">
        <v>58</v>
      </c>
      <c r="I4" s="18" t="s">
        <v>48</v>
      </c>
      <c r="K4" s="18" t="s">
        <v>49</v>
      </c>
      <c r="L4" s="21" t="s">
        <v>59</v>
      </c>
      <c r="M4" s="18">
        <v>2</v>
      </c>
      <c r="N4" s="18">
        <f t="shared" si="1"/>
        <v>8</v>
      </c>
      <c r="O4" s="18">
        <f t="shared" si="0"/>
        <v>16</v>
      </c>
    </row>
    <row r="5" spans="1:16" s="18" customFormat="1" ht="39" x14ac:dyDescent="0.15">
      <c r="A5" s="18">
        <v>4</v>
      </c>
      <c r="B5" s="18" t="s">
        <v>44</v>
      </c>
      <c r="C5" s="18" t="s">
        <v>60</v>
      </c>
      <c r="D5" s="18">
        <v>1</v>
      </c>
      <c r="E5" s="18" t="s">
        <v>61</v>
      </c>
      <c r="F5" s="19">
        <v>1</v>
      </c>
      <c r="G5" s="18" t="s">
        <v>62</v>
      </c>
      <c r="H5" s="18" t="s">
        <v>23</v>
      </c>
      <c r="I5" s="18" t="s">
        <v>52</v>
      </c>
      <c r="J5" s="18" t="s">
        <v>63</v>
      </c>
      <c r="K5" s="18" t="s">
        <v>64</v>
      </c>
      <c r="L5" s="21" t="s">
        <v>61</v>
      </c>
      <c r="M5" s="18">
        <v>499</v>
      </c>
      <c r="N5" s="18">
        <f t="shared" si="1"/>
        <v>1</v>
      </c>
      <c r="O5" s="18">
        <f t="shared" si="0"/>
        <v>499</v>
      </c>
    </row>
    <row r="6" spans="1:16" s="18" customFormat="1" ht="39" x14ac:dyDescent="0.15">
      <c r="A6" s="18">
        <v>5</v>
      </c>
      <c r="B6" s="18" t="s">
        <v>65</v>
      </c>
      <c r="C6" s="18" t="s">
        <v>66</v>
      </c>
      <c r="D6" s="18">
        <v>1</v>
      </c>
      <c r="E6" s="18" t="s">
        <v>67</v>
      </c>
      <c r="F6" s="19">
        <v>1</v>
      </c>
      <c r="G6" s="18" t="s">
        <v>47</v>
      </c>
      <c r="H6" s="18" t="s">
        <v>17</v>
      </c>
      <c r="I6" s="18" t="s">
        <v>68</v>
      </c>
      <c r="K6" s="18" t="s">
        <v>69</v>
      </c>
      <c r="L6" s="21" t="s">
        <v>70</v>
      </c>
      <c r="M6" s="18">
        <v>10</v>
      </c>
      <c r="N6" s="18">
        <f t="shared" si="1"/>
        <v>1</v>
      </c>
      <c r="O6" s="18">
        <f t="shared" si="0"/>
        <v>10</v>
      </c>
    </row>
    <row r="7" spans="1:16" s="18" customFormat="1" x14ac:dyDescent="0.15">
      <c r="A7" s="18">
        <v>6</v>
      </c>
      <c r="B7" s="18" t="s">
        <v>65</v>
      </c>
      <c r="C7" s="18" t="s">
        <v>71</v>
      </c>
      <c r="D7" s="18">
        <v>1</v>
      </c>
      <c r="E7" s="18" t="s">
        <v>72</v>
      </c>
      <c r="F7" s="19">
        <v>1</v>
      </c>
      <c r="G7" s="18" t="s">
        <v>62</v>
      </c>
      <c r="H7" s="18" t="s">
        <v>22</v>
      </c>
      <c r="I7" s="18" t="s">
        <v>52</v>
      </c>
      <c r="J7" s="18" t="s">
        <v>73</v>
      </c>
      <c r="K7" s="18" t="s">
        <v>74</v>
      </c>
      <c r="L7" s="21" t="s">
        <v>75</v>
      </c>
      <c r="M7" s="18">
        <v>12</v>
      </c>
      <c r="N7" s="18">
        <f t="shared" si="1"/>
        <v>1</v>
      </c>
      <c r="O7" s="18">
        <f t="shared" si="0"/>
        <v>12</v>
      </c>
    </row>
    <row r="8" spans="1:16" s="18" customFormat="1" ht="39" x14ac:dyDescent="0.15">
      <c r="A8" s="18">
        <v>7</v>
      </c>
      <c r="B8" s="18" t="s">
        <v>65</v>
      </c>
      <c r="C8" s="18" t="s">
        <v>76</v>
      </c>
      <c r="D8" s="18">
        <v>1</v>
      </c>
      <c r="E8" s="18" t="s">
        <v>77</v>
      </c>
      <c r="F8" s="19">
        <v>1</v>
      </c>
      <c r="G8" s="18" t="s">
        <v>47</v>
      </c>
      <c r="H8" s="18" t="s">
        <v>21</v>
      </c>
      <c r="I8" s="18" t="s">
        <v>52</v>
      </c>
      <c r="J8" s="18" t="s">
        <v>78</v>
      </c>
      <c r="K8" s="18" t="s">
        <v>79</v>
      </c>
      <c r="L8" s="21" t="s">
        <v>80</v>
      </c>
      <c r="M8" s="18">
        <v>0.2</v>
      </c>
      <c r="N8" s="18">
        <f t="shared" si="1"/>
        <v>1</v>
      </c>
      <c r="O8" s="18">
        <f t="shared" si="0"/>
        <v>0.2</v>
      </c>
    </row>
    <row r="9" spans="1:16" s="18" customFormat="1" x14ac:dyDescent="0.15">
      <c r="A9" s="18">
        <v>8</v>
      </c>
      <c r="B9" s="18" t="s">
        <v>65</v>
      </c>
      <c r="C9" s="18" t="s">
        <v>76</v>
      </c>
      <c r="D9" s="18">
        <v>1</v>
      </c>
      <c r="E9" s="18" t="s">
        <v>81</v>
      </c>
      <c r="F9" s="19">
        <v>1</v>
      </c>
      <c r="G9" s="18" t="s">
        <v>47</v>
      </c>
      <c r="H9" s="18" t="s">
        <v>23</v>
      </c>
      <c r="I9" s="18" t="s">
        <v>52</v>
      </c>
      <c r="J9" s="18" t="s">
        <v>82</v>
      </c>
      <c r="K9" s="18" t="s">
        <v>64</v>
      </c>
      <c r="L9" s="21" t="s">
        <v>83</v>
      </c>
      <c r="M9" s="18">
        <v>299</v>
      </c>
      <c r="N9" s="18">
        <f t="shared" si="1"/>
        <v>1</v>
      </c>
      <c r="O9" s="18">
        <f t="shared" si="0"/>
        <v>299</v>
      </c>
    </row>
    <row r="10" spans="1:16" s="18" customFormat="1" x14ac:dyDescent="0.15">
      <c r="A10" s="18">
        <v>9</v>
      </c>
      <c r="B10" s="18" t="s">
        <v>84</v>
      </c>
      <c r="C10" s="18" t="s">
        <v>85</v>
      </c>
      <c r="D10" s="18">
        <v>1</v>
      </c>
      <c r="E10" s="18" t="s">
        <v>86</v>
      </c>
      <c r="F10" s="19">
        <v>1</v>
      </c>
      <c r="G10" s="18" t="s">
        <v>62</v>
      </c>
      <c r="H10" s="18" t="s">
        <v>87</v>
      </c>
      <c r="I10" s="18" t="s">
        <v>88</v>
      </c>
      <c r="K10" s="18" t="s">
        <v>69</v>
      </c>
      <c r="L10" s="21"/>
      <c r="M10" s="18">
        <v>50</v>
      </c>
      <c r="N10" s="18">
        <f t="shared" si="1"/>
        <v>1</v>
      </c>
      <c r="O10" s="18">
        <f t="shared" si="0"/>
        <v>50</v>
      </c>
    </row>
    <row r="11" spans="1:16" s="18" customFormat="1" x14ac:dyDescent="0.15">
      <c r="A11" s="18">
        <v>10</v>
      </c>
      <c r="B11" s="18" t="s">
        <v>89</v>
      </c>
      <c r="C11" s="18" t="s">
        <v>90</v>
      </c>
      <c r="D11" s="18">
        <v>1</v>
      </c>
      <c r="E11" s="18" t="s">
        <v>91</v>
      </c>
      <c r="F11" s="19">
        <v>1</v>
      </c>
      <c r="G11" s="18" t="s">
        <v>92</v>
      </c>
      <c r="H11" s="18" t="s">
        <v>22</v>
      </c>
      <c r="I11" s="18" t="s">
        <v>93</v>
      </c>
      <c r="J11" s="18" t="s">
        <v>94</v>
      </c>
      <c r="K11" s="18" t="s">
        <v>95</v>
      </c>
      <c r="L11" s="21" t="s">
        <v>96</v>
      </c>
      <c r="M11" s="18">
        <v>7599</v>
      </c>
      <c r="N11" s="18">
        <f t="shared" si="1"/>
        <v>1</v>
      </c>
      <c r="O11" s="18">
        <f t="shared" si="0"/>
        <v>7599</v>
      </c>
    </row>
    <row r="12" spans="1:16" s="18" customFormat="1" x14ac:dyDescent="0.15">
      <c r="A12" s="18">
        <v>11</v>
      </c>
      <c r="B12" s="18" t="s">
        <v>89</v>
      </c>
      <c r="C12" s="18" t="s">
        <v>97</v>
      </c>
      <c r="D12" s="18">
        <v>1</v>
      </c>
      <c r="E12" s="18" t="s">
        <v>98</v>
      </c>
      <c r="F12" s="19">
        <v>2</v>
      </c>
      <c r="G12" s="18" t="s">
        <v>92</v>
      </c>
      <c r="H12" s="18" t="s">
        <v>22</v>
      </c>
      <c r="I12" s="18" t="s">
        <v>93</v>
      </c>
      <c r="J12" s="18" t="s">
        <v>99</v>
      </c>
      <c r="K12" s="18" t="s">
        <v>100</v>
      </c>
      <c r="L12" s="21" t="s">
        <v>98</v>
      </c>
      <c r="M12" s="18">
        <v>1599</v>
      </c>
      <c r="N12" s="18">
        <f t="shared" si="1"/>
        <v>2</v>
      </c>
      <c r="O12" s="18">
        <f t="shared" si="0"/>
        <v>3198</v>
      </c>
    </row>
    <row r="13" spans="1:16" s="18" customFormat="1" x14ac:dyDescent="0.15">
      <c r="A13" s="18">
        <v>12</v>
      </c>
      <c r="B13" s="18" t="s">
        <v>101</v>
      </c>
      <c r="C13" s="18" t="s">
        <v>102</v>
      </c>
      <c r="D13" s="18">
        <v>2</v>
      </c>
      <c r="E13" s="18" t="s">
        <v>103</v>
      </c>
      <c r="F13" s="19">
        <v>1</v>
      </c>
      <c r="G13" s="18" t="s">
        <v>24</v>
      </c>
      <c r="H13" s="18" t="s">
        <v>24</v>
      </c>
      <c r="I13" s="18" t="s">
        <v>48</v>
      </c>
      <c r="K13" s="18" t="s">
        <v>49</v>
      </c>
      <c r="L13" s="21"/>
      <c r="M13" s="18">
        <v>5</v>
      </c>
      <c r="N13" s="18">
        <f t="shared" si="1"/>
        <v>2</v>
      </c>
      <c r="O13" s="18">
        <f t="shared" si="0"/>
        <v>10</v>
      </c>
    </row>
    <row r="15" spans="1:16" x14ac:dyDescent="0.4">
      <c r="N15" s="9" t="s">
        <v>14</v>
      </c>
      <c r="O15" s="11">
        <v>12893.2</v>
      </c>
    </row>
    <row r="17" spans="1:18" x14ac:dyDescent="0.4">
      <c r="A17" s="20"/>
    </row>
    <row r="19" spans="1:18" x14ac:dyDescent="0.4">
      <c r="R19" s="11" t="s">
        <v>104</v>
      </c>
    </row>
    <row r="22" spans="1:18" x14ac:dyDescent="0.4">
      <c r="A22" s="6"/>
    </row>
    <row r="23" spans="1:18" x14ac:dyDescent="0.4">
      <c r="A23" s="6"/>
    </row>
  </sheetData>
  <sheetProtection formatCells="0" insertHyperlinks="0" autoFilter="0"/>
  <phoneticPr fontId="3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下拉菜单选项!$C$2:$C$7</xm:f>
          </x14:formula1>
          <xm:sqref>I2:I13</xm:sqref>
        </x14:dataValidation>
        <x14:dataValidation type="list" allowBlank="1" showInputMessage="1" showErrorMessage="1" xr:uid="{00000000-0002-0000-0400-000001000000}">
          <x14:formula1>
            <xm:f>下拉菜单选项!$B$2:$B$14</xm:f>
          </x14:formula1>
          <xm:sqref>H2:H13</xm:sqref>
        </x14:dataValidation>
        <x14:dataValidation type="list" allowBlank="1" showInputMessage="1" showErrorMessage="1" xr:uid="{00000000-0002-0000-0400-000002000000}">
          <x14:formula1>
            <xm:f>下拉菜单选项!$A$2:$A$5</xm:f>
          </x14:formula1>
          <xm:sqref>G2:G13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9"/>
  <sheetViews>
    <sheetView topLeftCell="G1" workbookViewId="0">
      <pane ySplit="1" topLeftCell="A2" activePane="bottomLeft" state="frozen"/>
      <selection pane="bottomLeft" activeCell="K19" sqref="A1:XFD1048576"/>
    </sheetView>
  </sheetViews>
  <sheetFormatPr defaultColWidth="12.125" defaultRowHeight="19.5" x14ac:dyDescent="0.4"/>
  <cols>
    <col min="1" max="1" width="11.375" style="11" customWidth="1"/>
    <col min="2" max="4" width="12.125" style="11"/>
    <col min="5" max="5" width="21.625" style="11" customWidth="1"/>
    <col min="6" max="7" width="12.125" style="11"/>
    <col min="8" max="9" width="15.125" style="11" customWidth="1"/>
    <col min="10" max="10" width="17.125" style="11" customWidth="1"/>
    <col min="11" max="11" width="15.125" style="11" customWidth="1"/>
    <col min="12" max="12" width="14.875" style="11" customWidth="1"/>
    <col min="13" max="13" width="14.125" style="11" customWidth="1"/>
    <col min="14" max="14" width="12.125" style="9"/>
    <col min="15" max="16384" width="12.125" style="11"/>
  </cols>
  <sheetData>
    <row r="1" spans="1:16" ht="78" x14ac:dyDescent="0.15">
      <c r="A1" s="22" t="s">
        <v>28</v>
      </c>
      <c r="B1" s="23" t="s">
        <v>29</v>
      </c>
      <c r="C1" s="23" t="s">
        <v>30</v>
      </c>
      <c r="D1" s="23" t="s">
        <v>31</v>
      </c>
      <c r="E1" s="23" t="s">
        <v>32</v>
      </c>
      <c r="F1" s="24" t="s">
        <v>33</v>
      </c>
      <c r="G1" s="13" t="s">
        <v>34</v>
      </c>
      <c r="H1" s="13" t="s">
        <v>35</v>
      </c>
      <c r="I1" s="13" t="s">
        <v>36</v>
      </c>
      <c r="J1" s="13" t="s">
        <v>37</v>
      </c>
      <c r="K1" s="13" t="s">
        <v>38</v>
      </c>
      <c r="L1" s="13" t="s">
        <v>105</v>
      </c>
      <c r="M1" s="16" t="s">
        <v>40</v>
      </c>
      <c r="N1" s="17" t="s">
        <v>41</v>
      </c>
      <c r="O1" s="17" t="s">
        <v>42</v>
      </c>
      <c r="P1" s="13" t="s">
        <v>43</v>
      </c>
    </row>
    <row r="2" spans="1:16" s="18" customFormat="1" x14ac:dyDescent="0.15">
      <c r="A2" s="18">
        <v>1</v>
      </c>
      <c r="B2" s="18" t="s">
        <v>44</v>
      </c>
      <c r="C2" s="18" t="s">
        <v>45</v>
      </c>
      <c r="D2" s="18">
        <v>4</v>
      </c>
      <c r="E2" s="18" t="s">
        <v>46</v>
      </c>
      <c r="F2" s="19">
        <v>1</v>
      </c>
      <c r="G2" s="18" t="s">
        <v>47</v>
      </c>
      <c r="H2" s="18" t="s">
        <v>15</v>
      </c>
      <c r="I2" s="18" t="s">
        <v>48</v>
      </c>
      <c r="K2" s="18" t="s">
        <v>49</v>
      </c>
      <c r="L2" s="21" t="s">
        <v>50</v>
      </c>
      <c r="M2" s="18">
        <v>150</v>
      </c>
      <c r="N2" s="18">
        <f t="shared" ref="N2:N13" si="0">D2*F2</f>
        <v>4</v>
      </c>
      <c r="O2" s="18">
        <f t="shared" ref="O2:O13" si="1">M2*N2</f>
        <v>600</v>
      </c>
    </row>
    <row r="3" spans="1:16" s="18" customFormat="1" x14ac:dyDescent="0.15">
      <c r="A3" s="18">
        <v>2</v>
      </c>
      <c r="B3" s="18" t="s">
        <v>44</v>
      </c>
      <c r="C3" s="18" t="s">
        <v>45</v>
      </c>
      <c r="D3" s="18">
        <v>4</v>
      </c>
      <c r="E3" s="18" t="s">
        <v>51</v>
      </c>
      <c r="F3" s="19">
        <v>1</v>
      </c>
      <c r="G3" s="18" t="s">
        <v>47</v>
      </c>
      <c r="H3" s="18" t="s">
        <v>21</v>
      </c>
      <c r="I3" s="18" t="s">
        <v>52</v>
      </c>
      <c r="J3" s="18" t="s">
        <v>53</v>
      </c>
      <c r="K3" s="18" t="s">
        <v>54</v>
      </c>
      <c r="L3" s="21" t="s">
        <v>55</v>
      </c>
      <c r="M3" s="18">
        <v>150</v>
      </c>
      <c r="N3" s="18">
        <f t="shared" si="0"/>
        <v>4</v>
      </c>
      <c r="O3" s="18">
        <f t="shared" si="1"/>
        <v>600</v>
      </c>
    </row>
    <row r="4" spans="1:16" s="18" customFormat="1" x14ac:dyDescent="0.15">
      <c r="A4" s="18">
        <v>3</v>
      </c>
      <c r="B4" s="18" t="s">
        <v>44</v>
      </c>
      <c r="C4" s="18" t="s">
        <v>56</v>
      </c>
      <c r="D4" s="18">
        <v>4</v>
      </c>
      <c r="E4" s="18" t="s">
        <v>57</v>
      </c>
      <c r="F4" s="19">
        <v>2</v>
      </c>
      <c r="G4" s="18" t="s">
        <v>47</v>
      </c>
      <c r="H4" s="18" t="s">
        <v>58</v>
      </c>
      <c r="I4" s="18" t="s">
        <v>48</v>
      </c>
      <c r="K4" s="18" t="s">
        <v>49</v>
      </c>
      <c r="L4" s="21" t="s">
        <v>59</v>
      </c>
      <c r="M4" s="18">
        <v>2</v>
      </c>
      <c r="N4" s="18">
        <f t="shared" si="0"/>
        <v>8</v>
      </c>
      <c r="O4" s="18">
        <f t="shared" si="1"/>
        <v>16</v>
      </c>
    </row>
    <row r="5" spans="1:16" s="18" customFormat="1" ht="39" x14ac:dyDescent="0.15">
      <c r="A5" s="18">
        <v>4</v>
      </c>
      <c r="B5" s="18" t="s">
        <v>44</v>
      </c>
      <c r="C5" s="18" t="s">
        <v>60</v>
      </c>
      <c r="D5" s="18">
        <v>1</v>
      </c>
      <c r="E5" s="18" t="s">
        <v>61</v>
      </c>
      <c r="F5" s="19">
        <v>1</v>
      </c>
      <c r="G5" s="18" t="s">
        <v>62</v>
      </c>
      <c r="H5" s="18" t="s">
        <v>23</v>
      </c>
      <c r="I5" s="18" t="s">
        <v>52</v>
      </c>
      <c r="J5" s="18" t="s">
        <v>63</v>
      </c>
      <c r="K5" s="18" t="s">
        <v>64</v>
      </c>
      <c r="L5" s="21" t="s">
        <v>61</v>
      </c>
      <c r="M5" s="18">
        <v>499</v>
      </c>
      <c r="N5" s="18">
        <f t="shared" si="0"/>
        <v>1</v>
      </c>
      <c r="O5" s="18">
        <f t="shared" si="1"/>
        <v>499</v>
      </c>
    </row>
    <row r="6" spans="1:16" s="18" customFormat="1" ht="39" x14ac:dyDescent="0.15">
      <c r="A6" s="18">
        <v>5</v>
      </c>
      <c r="B6" s="18" t="s">
        <v>65</v>
      </c>
      <c r="C6" s="18" t="s">
        <v>66</v>
      </c>
      <c r="D6" s="18">
        <v>1</v>
      </c>
      <c r="E6" s="18" t="s">
        <v>67</v>
      </c>
      <c r="F6" s="19">
        <v>1</v>
      </c>
      <c r="G6" s="18" t="s">
        <v>47</v>
      </c>
      <c r="H6" s="18" t="s">
        <v>17</v>
      </c>
      <c r="I6" s="18" t="s">
        <v>68</v>
      </c>
      <c r="K6" s="18" t="s">
        <v>69</v>
      </c>
      <c r="L6" s="21" t="s">
        <v>70</v>
      </c>
      <c r="M6" s="18">
        <v>10</v>
      </c>
      <c r="N6" s="18">
        <f t="shared" si="0"/>
        <v>1</v>
      </c>
      <c r="O6" s="18">
        <f t="shared" si="1"/>
        <v>10</v>
      </c>
    </row>
    <row r="7" spans="1:16" s="18" customFormat="1" x14ac:dyDescent="0.15">
      <c r="A7" s="18">
        <v>6</v>
      </c>
      <c r="B7" s="18" t="s">
        <v>65</v>
      </c>
      <c r="C7" s="18" t="s">
        <v>71</v>
      </c>
      <c r="D7" s="18">
        <v>1</v>
      </c>
      <c r="E7" s="18" t="s">
        <v>72</v>
      </c>
      <c r="F7" s="19">
        <v>1</v>
      </c>
      <c r="G7" s="18" t="s">
        <v>62</v>
      </c>
      <c r="H7" s="18" t="s">
        <v>22</v>
      </c>
      <c r="I7" s="18" t="s">
        <v>52</v>
      </c>
      <c r="J7" s="18" t="s">
        <v>73</v>
      </c>
      <c r="K7" s="18" t="s">
        <v>74</v>
      </c>
      <c r="L7" s="21" t="s">
        <v>75</v>
      </c>
      <c r="M7" s="18">
        <v>12</v>
      </c>
      <c r="N7" s="18">
        <f t="shared" si="0"/>
        <v>1</v>
      </c>
      <c r="O7" s="18">
        <f t="shared" si="1"/>
        <v>12</v>
      </c>
    </row>
    <row r="8" spans="1:16" s="18" customFormat="1" ht="39" x14ac:dyDescent="0.15">
      <c r="A8" s="18">
        <v>7</v>
      </c>
      <c r="B8" s="18" t="s">
        <v>65</v>
      </c>
      <c r="C8" s="18" t="s">
        <v>76</v>
      </c>
      <c r="D8" s="18">
        <v>1</v>
      </c>
      <c r="E8" s="18" t="s">
        <v>77</v>
      </c>
      <c r="F8" s="19">
        <v>1</v>
      </c>
      <c r="G8" s="18" t="s">
        <v>47</v>
      </c>
      <c r="H8" s="18" t="s">
        <v>21</v>
      </c>
      <c r="I8" s="18" t="s">
        <v>52</v>
      </c>
      <c r="J8" s="18" t="s">
        <v>78</v>
      </c>
      <c r="K8" s="18" t="s">
        <v>79</v>
      </c>
      <c r="L8" s="21" t="s">
        <v>80</v>
      </c>
      <c r="M8" s="18">
        <v>0.2</v>
      </c>
      <c r="N8" s="18">
        <f t="shared" si="0"/>
        <v>1</v>
      </c>
      <c r="O8" s="18">
        <f t="shared" si="1"/>
        <v>0.2</v>
      </c>
    </row>
    <row r="9" spans="1:16" s="18" customFormat="1" x14ac:dyDescent="0.15">
      <c r="A9" s="18">
        <v>8</v>
      </c>
      <c r="B9" s="18" t="s">
        <v>65</v>
      </c>
      <c r="C9" s="18" t="s">
        <v>76</v>
      </c>
      <c r="D9" s="18">
        <v>1</v>
      </c>
      <c r="E9" s="18" t="s">
        <v>81</v>
      </c>
      <c r="F9" s="19">
        <v>1</v>
      </c>
      <c r="G9" s="18" t="s">
        <v>47</v>
      </c>
      <c r="H9" s="18" t="s">
        <v>23</v>
      </c>
      <c r="I9" s="18" t="s">
        <v>52</v>
      </c>
      <c r="J9" s="18" t="s">
        <v>82</v>
      </c>
      <c r="K9" s="18" t="s">
        <v>64</v>
      </c>
      <c r="L9" s="21" t="s">
        <v>83</v>
      </c>
      <c r="M9" s="18">
        <v>299</v>
      </c>
      <c r="N9" s="18">
        <f t="shared" si="0"/>
        <v>1</v>
      </c>
      <c r="O9" s="18">
        <f t="shared" si="1"/>
        <v>299</v>
      </c>
    </row>
    <row r="10" spans="1:16" s="18" customFormat="1" x14ac:dyDescent="0.15">
      <c r="A10" s="18">
        <v>9</v>
      </c>
      <c r="B10" s="18" t="s">
        <v>84</v>
      </c>
      <c r="C10" s="18" t="s">
        <v>85</v>
      </c>
      <c r="D10" s="18">
        <v>1</v>
      </c>
      <c r="E10" s="18" t="s">
        <v>86</v>
      </c>
      <c r="F10" s="19">
        <v>1</v>
      </c>
      <c r="G10" s="18" t="s">
        <v>62</v>
      </c>
      <c r="H10" s="18" t="s">
        <v>87</v>
      </c>
      <c r="I10" s="18" t="s">
        <v>88</v>
      </c>
      <c r="K10" s="18" t="s">
        <v>69</v>
      </c>
      <c r="L10" s="21"/>
      <c r="M10" s="18">
        <v>50</v>
      </c>
      <c r="N10" s="18">
        <f t="shared" si="0"/>
        <v>1</v>
      </c>
      <c r="O10" s="18">
        <f t="shared" si="1"/>
        <v>50</v>
      </c>
    </row>
    <row r="11" spans="1:16" s="18" customFormat="1" x14ac:dyDescent="0.15">
      <c r="A11" s="18">
        <v>10</v>
      </c>
      <c r="B11" s="18" t="s">
        <v>89</v>
      </c>
      <c r="C11" s="18" t="s">
        <v>90</v>
      </c>
      <c r="D11" s="18">
        <v>1</v>
      </c>
      <c r="E11" s="18" t="s">
        <v>91</v>
      </c>
      <c r="F11" s="19">
        <v>1</v>
      </c>
      <c r="G11" s="18" t="s">
        <v>92</v>
      </c>
      <c r="H11" s="18" t="s">
        <v>22</v>
      </c>
      <c r="I11" s="18" t="s">
        <v>93</v>
      </c>
      <c r="J11" s="18" t="s">
        <v>94</v>
      </c>
      <c r="K11" s="18" t="s">
        <v>95</v>
      </c>
      <c r="L11" s="21" t="s">
        <v>96</v>
      </c>
      <c r="M11" s="18">
        <v>7599</v>
      </c>
      <c r="N11" s="18">
        <f t="shared" si="0"/>
        <v>1</v>
      </c>
      <c r="O11" s="18">
        <f t="shared" si="1"/>
        <v>7599</v>
      </c>
    </row>
    <row r="12" spans="1:16" s="18" customFormat="1" x14ac:dyDescent="0.15">
      <c r="A12" s="18">
        <v>11</v>
      </c>
      <c r="B12" s="18" t="s">
        <v>89</v>
      </c>
      <c r="C12" s="18" t="s">
        <v>97</v>
      </c>
      <c r="D12" s="18">
        <v>1</v>
      </c>
      <c r="E12" s="18" t="s">
        <v>98</v>
      </c>
      <c r="F12" s="19">
        <v>2</v>
      </c>
      <c r="G12" s="18" t="s">
        <v>92</v>
      </c>
      <c r="H12" s="18" t="s">
        <v>22</v>
      </c>
      <c r="I12" s="18" t="s">
        <v>93</v>
      </c>
      <c r="J12" s="18" t="s">
        <v>99</v>
      </c>
      <c r="K12" s="18" t="s">
        <v>100</v>
      </c>
      <c r="L12" s="21" t="s">
        <v>98</v>
      </c>
      <c r="M12" s="18">
        <v>1599</v>
      </c>
      <c r="N12" s="18">
        <f t="shared" si="0"/>
        <v>2</v>
      </c>
      <c r="O12" s="18">
        <f t="shared" si="1"/>
        <v>3198</v>
      </c>
    </row>
    <row r="13" spans="1:16" s="18" customFormat="1" x14ac:dyDescent="0.15">
      <c r="A13" s="18">
        <v>12</v>
      </c>
      <c r="B13" s="18" t="s">
        <v>101</v>
      </c>
      <c r="C13" s="18" t="s">
        <v>102</v>
      </c>
      <c r="D13" s="18">
        <v>2</v>
      </c>
      <c r="E13" s="18" t="s">
        <v>103</v>
      </c>
      <c r="F13" s="19">
        <v>1</v>
      </c>
      <c r="G13" s="18" t="s">
        <v>24</v>
      </c>
      <c r="H13" s="18" t="s">
        <v>24</v>
      </c>
      <c r="I13" s="18" t="s">
        <v>48</v>
      </c>
      <c r="L13" s="21"/>
      <c r="M13" s="18">
        <v>5</v>
      </c>
      <c r="N13" s="18">
        <f t="shared" si="0"/>
        <v>2</v>
      </c>
      <c r="O13" s="18">
        <f t="shared" si="1"/>
        <v>10</v>
      </c>
    </row>
    <row r="15" spans="1:16" x14ac:dyDescent="0.4">
      <c r="N15" s="9" t="s">
        <v>14</v>
      </c>
      <c r="O15" s="11">
        <v>12893.2</v>
      </c>
    </row>
    <row r="17" spans="1:18" x14ac:dyDescent="0.4">
      <c r="A17" s="20"/>
      <c r="H17" s="20"/>
    </row>
    <row r="19" spans="1:18" x14ac:dyDescent="0.4">
      <c r="R19" s="11" t="s">
        <v>104</v>
      </c>
    </row>
  </sheetData>
  <sheetProtection formatCells="0" insertHyperlinks="0" autoFilter="0"/>
  <phoneticPr fontId="3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下拉菜单选项!$C$2:$C$7</xm:f>
          </x14:formula1>
          <xm:sqref>I2:I13</xm:sqref>
        </x14:dataValidation>
        <x14:dataValidation type="list" allowBlank="1" showInputMessage="1" showErrorMessage="1" xr:uid="{00000000-0002-0000-0500-000001000000}">
          <x14:formula1>
            <xm:f>下拉菜单选项!$B$2:$B$14</xm:f>
          </x14:formula1>
          <xm:sqref>H2:H13</xm:sqref>
        </x14:dataValidation>
        <x14:dataValidation type="list" allowBlank="1" showInputMessage="1" showErrorMessage="1" xr:uid="{00000000-0002-0000-0500-000002000000}">
          <x14:formula1>
            <xm:f>下拉菜单选项!$A$2:$A$5</xm:f>
          </x14:formula1>
          <xm:sqref>G2:G13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9"/>
  <sheetViews>
    <sheetView topLeftCell="F1" workbookViewId="0">
      <pane ySplit="1" topLeftCell="A5" activePane="bottomLeft" state="frozen"/>
      <selection pane="bottomLeft" activeCell="M19" sqref="M19"/>
    </sheetView>
  </sheetViews>
  <sheetFormatPr defaultColWidth="12.125" defaultRowHeight="19.5" x14ac:dyDescent="0.4"/>
  <cols>
    <col min="1" max="1" width="10.625" style="11" customWidth="1"/>
    <col min="2" max="7" width="12.125" style="11"/>
    <col min="8" max="9" width="15.125" style="11" customWidth="1"/>
    <col min="10" max="10" width="17.125" style="11" customWidth="1"/>
    <col min="11" max="11" width="15.125" style="11" customWidth="1"/>
    <col min="12" max="12" width="14.875" style="11" customWidth="1"/>
    <col min="13" max="13" width="14.125" style="11" customWidth="1"/>
    <col min="14" max="14" width="12.125" style="9"/>
    <col min="15" max="16384" width="12.125" style="11"/>
  </cols>
  <sheetData>
    <row r="1" spans="1:16" ht="78" x14ac:dyDescent="0.15">
      <c r="A1" s="13" t="s">
        <v>28</v>
      </c>
      <c r="B1" s="13" t="s">
        <v>29</v>
      </c>
      <c r="C1" s="13" t="s">
        <v>30</v>
      </c>
      <c r="D1" s="13" t="s">
        <v>31</v>
      </c>
      <c r="E1" s="13" t="s">
        <v>32</v>
      </c>
      <c r="F1" s="14" t="s">
        <v>33</v>
      </c>
      <c r="G1" s="13" t="s">
        <v>34</v>
      </c>
      <c r="H1" s="13" t="s">
        <v>35</v>
      </c>
      <c r="I1" s="13" t="s">
        <v>36</v>
      </c>
      <c r="J1" s="13" t="s">
        <v>37</v>
      </c>
      <c r="K1" s="13" t="s">
        <v>38</v>
      </c>
      <c r="L1" s="13" t="s">
        <v>105</v>
      </c>
      <c r="M1" s="16" t="s">
        <v>40</v>
      </c>
      <c r="N1" s="17" t="s">
        <v>41</v>
      </c>
      <c r="O1" s="17" t="s">
        <v>42</v>
      </c>
      <c r="P1" s="13" t="s">
        <v>43</v>
      </c>
    </row>
    <row r="2" spans="1:16" s="18" customFormat="1" x14ac:dyDescent="0.15">
      <c r="A2" s="18">
        <v>1</v>
      </c>
      <c r="B2" s="18" t="s">
        <v>44</v>
      </c>
      <c r="C2" s="18" t="s">
        <v>45</v>
      </c>
      <c r="D2" s="18">
        <v>4</v>
      </c>
      <c r="E2" s="18" t="s">
        <v>46</v>
      </c>
      <c r="F2" s="19">
        <v>1</v>
      </c>
      <c r="G2" s="18" t="s">
        <v>47</v>
      </c>
      <c r="H2" s="18" t="s">
        <v>15</v>
      </c>
      <c r="I2" s="18" t="s">
        <v>48</v>
      </c>
      <c r="K2" s="18" t="s">
        <v>49</v>
      </c>
      <c r="L2" s="21" t="s">
        <v>50</v>
      </c>
      <c r="M2" s="18">
        <v>150</v>
      </c>
      <c r="N2" s="18">
        <f t="shared" ref="N2:N13" si="0">D2*F2</f>
        <v>4</v>
      </c>
      <c r="O2" s="18">
        <f t="shared" ref="O2:O13" si="1">M2*N2</f>
        <v>600</v>
      </c>
    </row>
    <row r="3" spans="1:16" s="18" customFormat="1" x14ac:dyDescent="0.15">
      <c r="A3" s="18">
        <v>2</v>
      </c>
      <c r="B3" s="18" t="s">
        <v>44</v>
      </c>
      <c r="C3" s="18" t="s">
        <v>45</v>
      </c>
      <c r="D3" s="18">
        <v>4</v>
      </c>
      <c r="E3" s="18" t="s">
        <v>51</v>
      </c>
      <c r="F3" s="19">
        <v>1</v>
      </c>
      <c r="G3" s="18" t="s">
        <v>47</v>
      </c>
      <c r="H3" s="18" t="s">
        <v>21</v>
      </c>
      <c r="I3" s="18" t="s">
        <v>52</v>
      </c>
      <c r="J3" s="18" t="s">
        <v>53</v>
      </c>
      <c r="K3" s="18" t="s">
        <v>54</v>
      </c>
      <c r="L3" s="21" t="s">
        <v>55</v>
      </c>
      <c r="M3" s="18">
        <v>150</v>
      </c>
      <c r="N3" s="18">
        <f t="shared" si="0"/>
        <v>4</v>
      </c>
      <c r="O3" s="18">
        <f t="shared" si="1"/>
        <v>600</v>
      </c>
    </row>
    <row r="4" spans="1:16" s="18" customFormat="1" x14ac:dyDescent="0.15">
      <c r="A4" s="18">
        <v>3</v>
      </c>
      <c r="B4" s="18" t="s">
        <v>44</v>
      </c>
      <c r="C4" s="18" t="s">
        <v>56</v>
      </c>
      <c r="D4" s="18">
        <v>4</v>
      </c>
      <c r="E4" s="18" t="s">
        <v>57</v>
      </c>
      <c r="F4" s="19">
        <v>2</v>
      </c>
      <c r="G4" s="18" t="s">
        <v>47</v>
      </c>
      <c r="H4" s="18" t="s">
        <v>58</v>
      </c>
      <c r="I4" s="18" t="s">
        <v>48</v>
      </c>
      <c r="K4" s="18" t="s">
        <v>49</v>
      </c>
      <c r="L4" s="21" t="s">
        <v>59</v>
      </c>
      <c r="M4" s="18">
        <v>2</v>
      </c>
      <c r="N4" s="18">
        <f t="shared" si="0"/>
        <v>8</v>
      </c>
      <c r="O4" s="18">
        <f t="shared" si="1"/>
        <v>16</v>
      </c>
    </row>
    <row r="5" spans="1:16" s="18" customFormat="1" ht="39" x14ac:dyDescent="0.15">
      <c r="A5" s="18">
        <v>4</v>
      </c>
      <c r="B5" s="18" t="s">
        <v>44</v>
      </c>
      <c r="C5" s="18" t="s">
        <v>60</v>
      </c>
      <c r="D5" s="18">
        <v>1</v>
      </c>
      <c r="E5" s="18" t="s">
        <v>61</v>
      </c>
      <c r="F5" s="19">
        <v>1</v>
      </c>
      <c r="G5" s="18" t="s">
        <v>62</v>
      </c>
      <c r="H5" s="18" t="s">
        <v>23</v>
      </c>
      <c r="I5" s="18" t="s">
        <v>52</v>
      </c>
      <c r="J5" s="18" t="s">
        <v>63</v>
      </c>
      <c r="K5" s="18" t="s">
        <v>64</v>
      </c>
      <c r="L5" s="21" t="s">
        <v>61</v>
      </c>
      <c r="M5" s="18">
        <v>499</v>
      </c>
      <c r="N5" s="18">
        <f t="shared" si="0"/>
        <v>1</v>
      </c>
      <c r="O5" s="18">
        <f t="shared" si="1"/>
        <v>499</v>
      </c>
    </row>
    <row r="6" spans="1:16" s="18" customFormat="1" ht="39" x14ac:dyDescent="0.15">
      <c r="A6" s="18">
        <v>5</v>
      </c>
      <c r="B6" s="18" t="s">
        <v>65</v>
      </c>
      <c r="C6" s="18" t="s">
        <v>66</v>
      </c>
      <c r="D6" s="18">
        <v>1</v>
      </c>
      <c r="E6" s="18" t="s">
        <v>67</v>
      </c>
      <c r="F6" s="19">
        <v>1</v>
      </c>
      <c r="G6" s="18" t="s">
        <v>47</v>
      </c>
      <c r="H6" s="18" t="s">
        <v>17</v>
      </c>
      <c r="I6" s="18" t="s">
        <v>68</v>
      </c>
      <c r="K6" s="18" t="s">
        <v>69</v>
      </c>
      <c r="L6" s="21" t="s">
        <v>70</v>
      </c>
      <c r="M6" s="18">
        <v>10</v>
      </c>
      <c r="N6" s="18">
        <f t="shared" si="0"/>
        <v>1</v>
      </c>
      <c r="O6" s="18">
        <f t="shared" si="1"/>
        <v>10</v>
      </c>
    </row>
    <row r="7" spans="1:16" s="18" customFormat="1" x14ac:dyDescent="0.15">
      <c r="A7" s="18">
        <v>6</v>
      </c>
      <c r="B7" s="18" t="s">
        <v>65</v>
      </c>
      <c r="C7" s="18" t="s">
        <v>71</v>
      </c>
      <c r="D7" s="18">
        <v>1</v>
      </c>
      <c r="E7" s="18" t="s">
        <v>72</v>
      </c>
      <c r="F7" s="19">
        <v>1</v>
      </c>
      <c r="G7" s="18" t="s">
        <v>62</v>
      </c>
      <c r="H7" s="18" t="s">
        <v>22</v>
      </c>
      <c r="I7" s="18" t="s">
        <v>52</v>
      </c>
      <c r="J7" s="18" t="s">
        <v>73</v>
      </c>
      <c r="K7" s="18" t="s">
        <v>74</v>
      </c>
      <c r="L7" s="21" t="s">
        <v>75</v>
      </c>
      <c r="M7" s="18">
        <v>12</v>
      </c>
      <c r="N7" s="18">
        <f t="shared" si="0"/>
        <v>1</v>
      </c>
      <c r="O7" s="18">
        <f t="shared" si="1"/>
        <v>12</v>
      </c>
    </row>
    <row r="8" spans="1:16" s="18" customFormat="1" ht="39" x14ac:dyDescent="0.15">
      <c r="A8" s="18">
        <v>7</v>
      </c>
      <c r="B8" s="18" t="s">
        <v>65</v>
      </c>
      <c r="C8" s="18" t="s">
        <v>76</v>
      </c>
      <c r="D8" s="18">
        <v>1</v>
      </c>
      <c r="E8" s="18" t="s">
        <v>77</v>
      </c>
      <c r="F8" s="19">
        <v>1</v>
      </c>
      <c r="G8" s="18" t="s">
        <v>47</v>
      </c>
      <c r="H8" s="18" t="s">
        <v>21</v>
      </c>
      <c r="I8" s="18" t="s">
        <v>52</v>
      </c>
      <c r="J8" s="18" t="s">
        <v>78</v>
      </c>
      <c r="K8" s="18" t="s">
        <v>79</v>
      </c>
      <c r="L8" s="21" t="s">
        <v>80</v>
      </c>
      <c r="M8" s="18">
        <v>0.2</v>
      </c>
      <c r="N8" s="18">
        <f t="shared" si="0"/>
        <v>1</v>
      </c>
      <c r="O8" s="18">
        <f t="shared" si="1"/>
        <v>0.2</v>
      </c>
    </row>
    <row r="9" spans="1:16" s="18" customFormat="1" x14ac:dyDescent="0.15">
      <c r="A9" s="18">
        <v>8</v>
      </c>
      <c r="B9" s="18" t="s">
        <v>65</v>
      </c>
      <c r="C9" s="18" t="s">
        <v>76</v>
      </c>
      <c r="D9" s="18">
        <v>1</v>
      </c>
      <c r="E9" s="18" t="s">
        <v>81</v>
      </c>
      <c r="F9" s="19">
        <v>1</v>
      </c>
      <c r="G9" s="18" t="s">
        <v>47</v>
      </c>
      <c r="H9" s="18" t="s">
        <v>23</v>
      </c>
      <c r="I9" s="18" t="s">
        <v>52</v>
      </c>
      <c r="J9" s="18" t="s">
        <v>82</v>
      </c>
      <c r="K9" s="18" t="s">
        <v>64</v>
      </c>
      <c r="L9" s="21" t="s">
        <v>83</v>
      </c>
      <c r="M9" s="18">
        <v>299</v>
      </c>
      <c r="N9" s="18">
        <f t="shared" si="0"/>
        <v>1</v>
      </c>
      <c r="O9" s="18">
        <f t="shared" si="1"/>
        <v>299</v>
      </c>
    </row>
    <row r="10" spans="1:16" s="18" customFormat="1" x14ac:dyDescent="0.15">
      <c r="A10" s="18">
        <v>9</v>
      </c>
      <c r="B10" s="18" t="s">
        <v>84</v>
      </c>
      <c r="C10" s="18" t="s">
        <v>85</v>
      </c>
      <c r="D10" s="18">
        <v>1</v>
      </c>
      <c r="E10" s="18" t="s">
        <v>86</v>
      </c>
      <c r="F10" s="19">
        <v>1</v>
      </c>
      <c r="G10" s="18" t="s">
        <v>62</v>
      </c>
      <c r="H10" s="18" t="s">
        <v>87</v>
      </c>
      <c r="I10" s="18" t="s">
        <v>88</v>
      </c>
      <c r="K10" s="18" t="s">
        <v>69</v>
      </c>
      <c r="L10" s="21"/>
      <c r="M10" s="18">
        <v>50</v>
      </c>
      <c r="N10" s="18">
        <f t="shared" si="0"/>
        <v>1</v>
      </c>
      <c r="O10" s="18">
        <f t="shared" si="1"/>
        <v>50</v>
      </c>
    </row>
    <row r="11" spans="1:16" s="18" customFormat="1" x14ac:dyDescent="0.15">
      <c r="A11" s="18">
        <v>10</v>
      </c>
      <c r="B11" s="18" t="s">
        <v>89</v>
      </c>
      <c r="C11" s="18" t="s">
        <v>90</v>
      </c>
      <c r="D11" s="18">
        <v>1</v>
      </c>
      <c r="E11" s="18" t="s">
        <v>91</v>
      </c>
      <c r="F11" s="19">
        <v>1</v>
      </c>
      <c r="G11" s="18" t="s">
        <v>92</v>
      </c>
      <c r="H11" s="18" t="s">
        <v>22</v>
      </c>
      <c r="I11" s="18" t="s">
        <v>93</v>
      </c>
      <c r="J11" s="18" t="s">
        <v>94</v>
      </c>
      <c r="K11" s="18" t="s">
        <v>95</v>
      </c>
      <c r="L11" s="21" t="s">
        <v>96</v>
      </c>
      <c r="M11" s="18">
        <v>7599</v>
      </c>
      <c r="N11" s="18">
        <f t="shared" si="0"/>
        <v>1</v>
      </c>
      <c r="O11" s="18">
        <f t="shared" si="1"/>
        <v>7599</v>
      </c>
    </row>
    <row r="12" spans="1:16" s="18" customFormat="1" x14ac:dyDescent="0.15">
      <c r="A12" s="18">
        <v>11</v>
      </c>
      <c r="B12" s="18" t="s">
        <v>89</v>
      </c>
      <c r="C12" s="18" t="s">
        <v>97</v>
      </c>
      <c r="D12" s="18">
        <v>1</v>
      </c>
      <c r="E12" s="18" t="s">
        <v>98</v>
      </c>
      <c r="F12" s="19">
        <v>2</v>
      </c>
      <c r="G12" s="18" t="s">
        <v>92</v>
      </c>
      <c r="H12" s="18" t="s">
        <v>22</v>
      </c>
      <c r="I12" s="18" t="s">
        <v>93</v>
      </c>
      <c r="J12" s="18" t="s">
        <v>99</v>
      </c>
      <c r="K12" s="18" t="s">
        <v>100</v>
      </c>
      <c r="L12" s="21" t="s">
        <v>98</v>
      </c>
      <c r="M12" s="18">
        <v>1599</v>
      </c>
      <c r="N12" s="18">
        <f t="shared" si="0"/>
        <v>2</v>
      </c>
      <c r="O12" s="18">
        <f t="shared" si="1"/>
        <v>3198</v>
      </c>
    </row>
    <row r="13" spans="1:16" s="18" customFormat="1" x14ac:dyDescent="0.15">
      <c r="A13" s="18">
        <v>12</v>
      </c>
      <c r="B13" s="18" t="s">
        <v>101</v>
      </c>
      <c r="C13" s="18" t="s">
        <v>102</v>
      </c>
      <c r="D13" s="18">
        <v>2</v>
      </c>
      <c r="E13" s="18" t="s">
        <v>103</v>
      </c>
      <c r="F13" s="19">
        <v>1</v>
      </c>
      <c r="G13" s="18" t="s">
        <v>24</v>
      </c>
      <c r="H13" s="18" t="s">
        <v>24</v>
      </c>
      <c r="I13" s="18" t="s">
        <v>48</v>
      </c>
      <c r="L13" s="21"/>
      <c r="M13" s="18">
        <v>5</v>
      </c>
      <c r="N13" s="18">
        <f t="shared" si="0"/>
        <v>2</v>
      </c>
      <c r="O13" s="18">
        <f t="shared" si="1"/>
        <v>10</v>
      </c>
    </row>
    <row r="15" spans="1:16" x14ac:dyDescent="0.4">
      <c r="N15" s="9" t="s">
        <v>14</v>
      </c>
      <c r="O15" s="11">
        <v>12893.2</v>
      </c>
    </row>
    <row r="17" spans="1:18" x14ac:dyDescent="0.4">
      <c r="A17" s="20"/>
    </row>
    <row r="19" spans="1:18" x14ac:dyDescent="0.4">
      <c r="R19" s="11" t="s">
        <v>104</v>
      </c>
    </row>
  </sheetData>
  <sheetProtection formatCells="0" insertHyperlinks="0" autoFilter="0"/>
  <phoneticPr fontId="3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下拉菜单选项!$C$2:$C$7</xm:f>
          </x14:formula1>
          <xm:sqref>I2:I13</xm:sqref>
        </x14:dataValidation>
        <x14:dataValidation type="list" allowBlank="1" showInputMessage="1" showErrorMessage="1" xr:uid="{00000000-0002-0000-0600-000001000000}">
          <x14:formula1>
            <xm:f>下拉菜单选项!$B$2:$B$14</xm:f>
          </x14:formula1>
          <xm:sqref>H2:H13</xm:sqref>
        </x14:dataValidation>
        <x14:dataValidation type="list" allowBlank="1" showInputMessage="1" showErrorMessage="1" xr:uid="{00000000-0002-0000-0600-000002000000}">
          <x14:formula1>
            <xm:f>下拉菜单选项!$A$2:$A$5</xm:f>
          </x14:formula1>
          <xm:sqref>G2:G13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0"/>
  <sheetViews>
    <sheetView tabSelected="1" workbookViewId="0">
      <selection activeCell="G18" sqref="G18"/>
    </sheetView>
  </sheetViews>
  <sheetFormatPr defaultColWidth="9" defaultRowHeight="19.5" x14ac:dyDescent="0.15"/>
  <cols>
    <col min="1" max="1" width="12.625" style="11" customWidth="1"/>
    <col min="2" max="2" width="17.625" style="11" customWidth="1"/>
    <col min="3" max="3" width="15.625" style="11" customWidth="1"/>
    <col min="4" max="16384" width="9" style="11"/>
  </cols>
  <sheetData>
    <row r="1" spans="1:3" s="25" customFormat="1" ht="16.5" customHeight="1" x14ac:dyDescent="0.15">
      <c r="A1" s="13" t="s">
        <v>106</v>
      </c>
      <c r="B1" s="13" t="s">
        <v>12</v>
      </c>
      <c r="C1" s="13" t="s">
        <v>107</v>
      </c>
    </row>
    <row r="2" spans="1:3" x14ac:dyDescent="0.15">
      <c r="A2" s="3" t="s">
        <v>47</v>
      </c>
      <c r="B2" s="3" t="s">
        <v>15</v>
      </c>
      <c r="C2" s="3" t="s">
        <v>88</v>
      </c>
    </row>
    <row r="3" spans="1:3" x14ac:dyDescent="0.15">
      <c r="A3" s="26" t="s">
        <v>62</v>
      </c>
      <c r="B3" s="3" t="s">
        <v>16</v>
      </c>
      <c r="C3" s="3" t="s">
        <v>68</v>
      </c>
    </row>
    <row r="4" spans="1:3" x14ac:dyDescent="0.15">
      <c r="A4" s="3" t="s">
        <v>92</v>
      </c>
      <c r="B4" s="3" t="s">
        <v>17</v>
      </c>
      <c r="C4" s="3" t="s">
        <v>48</v>
      </c>
    </row>
    <row r="5" spans="1:3" x14ac:dyDescent="0.15">
      <c r="A5" s="3" t="s">
        <v>24</v>
      </c>
      <c r="B5" s="3" t="s">
        <v>18</v>
      </c>
      <c r="C5" s="3" t="s">
        <v>52</v>
      </c>
    </row>
    <row r="6" spans="1:3" x14ac:dyDescent="0.15">
      <c r="A6" s="3"/>
      <c r="B6" s="3" t="s">
        <v>19</v>
      </c>
      <c r="C6" s="3" t="s">
        <v>93</v>
      </c>
    </row>
    <row r="7" spans="1:3" x14ac:dyDescent="0.15">
      <c r="A7" s="3"/>
      <c r="B7" s="3" t="s">
        <v>58</v>
      </c>
      <c r="C7" s="3" t="s">
        <v>24</v>
      </c>
    </row>
    <row r="8" spans="1:3" x14ac:dyDescent="0.15">
      <c r="A8" s="3"/>
      <c r="B8" s="3" t="s">
        <v>21</v>
      </c>
      <c r="C8" s="3"/>
    </row>
    <row r="9" spans="1:3" x14ac:dyDescent="0.15">
      <c r="A9" s="3"/>
      <c r="B9" s="3" t="s">
        <v>20</v>
      </c>
      <c r="C9" s="3"/>
    </row>
    <row r="10" spans="1:3" x14ac:dyDescent="0.15">
      <c r="A10" s="3"/>
      <c r="B10" s="3" t="s">
        <v>87</v>
      </c>
      <c r="C10" s="3"/>
    </row>
    <row r="11" spans="1:3" x14ac:dyDescent="0.15">
      <c r="A11" s="3"/>
      <c r="B11" s="3" t="s">
        <v>22</v>
      </c>
      <c r="C11" s="3"/>
    </row>
    <row r="12" spans="1:3" x14ac:dyDescent="0.15">
      <c r="A12" s="3"/>
      <c r="B12" s="3" t="s">
        <v>23</v>
      </c>
      <c r="C12" s="3"/>
    </row>
    <row r="13" spans="1:3" x14ac:dyDescent="0.15">
      <c r="A13" s="3"/>
      <c r="B13" s="3" t="s">
        <v>24</v>
      </c>
      <c r="C13" s="3"/>
    </row>
    <row r="14" spans="1:3" x14ac:dyDescent="0.15">
      <c r="A14" s="3"/>
      <c r="B14" s="26" t="s">
        <v>108</v>
      </c>
      <c r="C14" s="3"/>
    </row>
    <row r="20" ht="12" customHeight="1" x14ac:dyDescent="0.15"/>
  </sheetData>
  <sheetProtection formatCells="0" insertHyperlinks="0" autoFilter="0"/>
  <phoneticPr fontId="3" type="noConversion"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2"/>
  <pixelatorList sheetStid="14"/>
  <pixelatorList sheetStid="5"/>
  <pixelatorList sheetStid="1"/>
  <pixelatorList sheetStid="9"/>
  <pixelatorList sheetStid="8"/>
  <pixelatorList sheetStid="10"/>
  <pixelatorList sheetStid="6"/>
  <pixelatorList sheetStid="15"/>
</pixelators>
</file>

<file path=customXml/item2.xml><?xml version="1.0" encoding="utf-8"?>
<woProps xmlns="https://web.wps.cn/et/2018/main" xmlns:s="http://schemas.openxmlformats.org/spreadsheetml/2006/main">
  <woSheetsProps>
    <woSheetProps sheetStid="12" interlineOnOff="0" interlineColor="0" isDbSheet="0" isDashBoardSheet="0">
      <cellprotection/>
    </woSheetProps>
    <woSheetProps sheetStid="14" interlineOnOff="0" interlineColor="0" isDbSheet="0" isDashBoardSheet="0">
      <cellprotection/>
    </woSheetProps>
    <woSheetProps sheetStid="5" interlineOnOff="0" interlineColor="0" isDbSheet="0" isDashBoardSheet="0">
      <cellprotection/>
    </woSheetProps>
    <woSheetProps sheetStid="1" interlineOnOff="0" interlineColor="0" isDbSheet="0" isDashBoardSheet="0">
      <cellprotection/>
    </woSheetProps>
    <woSheetProps sheetStid="9" interlineOnOff="0" interlineColor="0" isDbSheet="0" isDashBoardSheet="0">
      <cellprotection/>
    </woSheetProps>
    <woSheetProps sheetStid="8" interlineOnOff="0" interlineColor="0" isDbSheet="0" isDashBoardSheet="0">
      <cellprotection/>
    </woSheetProps>
    <woSheetProps sheetStid="10" interlineOnOff="0" interlineColor="0" isDbSheet="0" isDashBoardSheet="0">
      <cellprotection/>
    </woSheetProps>
    <woSheetProps sheetStid="6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注意事项</vt:lpstr>
      <vt:lpstr>撰写人员总览</vt:lpstr>
      <vt:lpstr>工艺类别总览</vt:lpstr>
      <vt:lpstr>步兵机器人</vt:lpstr>
      <vt:lpstr>工程机器人</vt:lpstr>
      <vt:lpstr>英雄机器人</vt:lpstr>
      <vt:lpstr>自行添加其他机器人</vt:lpstr>
      <vt:lpstr>下拉菜单选项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Ming Mu</cp:lastModifiedBy>
  <dcterms:created xsi:type="dcterms:W3CDTF">2006-09-18T08:00:00Z</dcterms:created>
  <dcterms:modified xsi:type="dcterms:W3CDTF">2024-03-15T13:06:25Z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