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4388" windowHeight="7140" activeTab="3"/>
  </bookViews>
  <sheets>
    <sheet name="超级对抗赛" sheetId="1" r:id="rId1"/>
    <sheet name="高校联盟赛" sheetId="4" r:id="rId2"/>
    <sheet name="高校单项赛" sheetId="5" r:id="rId3"/>
    <sheet name="高校AI挑战赛" sheetId="6" r:id="rId4"/>
    <sheet name="单项赛" sheetId="3" state="hidden" r:id="rId5"/>
  </sheets>
  <definedNames>
    <definedName name="_xlnm._FilterDatabase" localSheetId="0" hidden="1">超级对抗赛!$A$1:$J$184</definedName>
  </definedNames>
  <calcPr calcId="152511"/>
</workbook>
</file>

<file path=xl/calcChain.xml><?xml version="1.0" encoding="utf-8"?>
<calcChain xmlns="http://schemas.openxmlformats.org/spreadsheetml/2006/main">
  <c r="F3" i="6" l="1"/>
  <c r="F4" i="6"/>
  <c r="F2" i="6"/>
  <c r="F5" i="6"/>
  <c r="F6" i="6"/>
  <c r="F7" i="6"/>
  <c r="F8" i="6"/>
  <c r="F9" i="6"/>
  <c r="F10" i="6"/>
  <c r="F11" i="6"/>
  <c r="F12" i="6"/>
  <c r="F13" i="6"/>
  <c r="F14" i="6" l="1"/>
  <c r="H99" i="5" l="1"/>
  <c r="I137" i="4"/>
  <c r="H88" i="4"/>
  <c r="G2" i="1"/>
  <c r="G4" i="1"/>
  <c r="G137" i="1"/>
  <c r="G138" i="1"/>
  <c r="G139" i="1"/>
  <c r="G140" i="1"/>
  <c r="G141" i="1"/>
  <c r="G142" i="1"/>
  <c r="G143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96" i="1"/>
  <c r="H98" i="5" l="1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8" i="5"/>
  <c r="H57" i="5"/>
  <c r="H56" i="5"/>
  <c r="H55" i="5"/>
  <c r="H54" i="5"/>
  <c r="H53" i="5"/>
  <c r="H52" i="5"/>
  <c r="H51" i="5"/>
  <c r="H49" i="5"/>
  <c r="H48" i="5"/>
  <c r="H47" i="5"/>
  <c r="H45" i="5"/>
  <c r="H44" i="5"/>
  <c r="H43" i="5"/>
  <c r="H42" i="5"/>
  <c r="H41" i="5"/>
  <c r="H40" i="5"/>
  <c r="H39" i="5"/>
  <c r="H38" i="5"/>
  <c r="H37" i="5"/>
  <c r="H36" i="5"/>
  <c r="H35" i="5"/>
  <c r="H34" i="5"/>
  <c r="H32" i="5"/>
  <c r="H31" i="5"/>
  <c r="H46" i="5" s="1"/>
  <c r="H30" i="5"/>
  <c r="H29" i="5"/>
  <c r="H28" i="5"/>
  <c r="H27" i="5"/>
  <c r="H26" i="5"/>
  <c r="H25" i="5"/>
  <c r="H23" i="5"/>
  <c r="H22" i="5"/>
  <c r="H21" i="5"/>
  <c r="H20" i="5"/>
  <c r="H19" i="5"/>
  <c r="H18" i="5"/>
  <c r="H17" i="5"/>
  <c r="H16" i="5"/>
  <c r="H15" i="5"/>
  <c r="H14" i="5"/>
  <c r="H13" i="5"/>
  <c r="H12" i="5"/>
  <c r="H10" i="5"/>
  <c r="H9" i="5"/>
  <c r="H8" i="5"/>
  <c r="H7" i="5"/>
  <c r="H6" i="5"/>
  <c r="H5" i="5"/>
  <c r="H4" i="5"/>
  <c r="H3" i="5"/>
  <c r="H2" i="5"/>
  <c r="H136" i="4"/>
  <c r="H105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4" i="4"/>
  <c r="H103" i="4"/>
  <c r="H102" i="4"/>
  <c r="H101" i="4"/>
  <c r="H100" i="4"/>
  <c r="H99" i="4"/>
  <c r="H98" i="4"/>
  <c r="H96" i="4"/>
  <c r="H95" i="4"/>
  <c r="H94" i="4"/>
  <c r="H93" i="4"/>
  <c r="H92" i="4"/>
  <c r="H91" i="4"/>
  <c r="H90" i="4"/>
  <c r="H89" i="4"/>
  <c r="H87" i="4"/>
  <c r="H86" i="4"/>
  <c r="H85" i="4"/>
  <c r="H84" i="4"/>
  <c r="H83" i="4"/>
  <c r="H82" i="4"/>
  <c r="H81" i="4"/>
  <c r="H80" i="4"/>
  <c r="H79" i="4"/>
  <c r="H78" i="4"/>
  <c r="H77" i="4"/>
  <c r="H76" i="4"/>
  <c r="H74" i="4"/>
  <c r="H73" i="4"/>
  <c r="H72" i="4"/>
  <c r="H71" i="4"/>
  <c r="H70" i="4"/>
  <c r="H69" i="4"/>
  <c r="H68" i="4"/>
  <c r="H67" i="4"/>
  <c r="H66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0" i="4"/>
  <c r="H49" i="4"/>
  <c r="H48" i="4"/>
  <c r="H46" i="4"/>
  <c r="H45" i="4"/>
  <c r="H44" i="4"/>
  <c r="H43" i="4"/>
  <c r="H42" i="4"/>
  <c r="H41" i="4"/>
  <c r="H40" i="4"/>
  <c r="H39" i="4"/>
  <c r="H38" i="4"/>
  <c r="H37" i="4"/>
  <c r="H36" i="4"/>
  <c r="H35" i="4"/>
  <c r="H33" i="4"/>
  <c r="H32" i="4"/>
  <c r="H31" i="4"/>
  <c r="H30" i="4"/>
  <c r="H29" i="4"/>
  <c r="H28" i="4"/>
  <c r="H27" i="4"/>
  <c r="H26" i="4"/>
  <c r="H25" i="4"/>
  <c r="H23" i="4"/>
  <c r="H22" i="4"/>
  <c r="H21" i="4"/>
  <c r="H20" i="4"/>
  <c r="H19" i="4"/>
  <c r="H18" i="4"/>
  <c r="H17" i="4"/>
  <c r="H16" i="4"/>
  <c r="H15" i="4"/>
  <c r="H14" i="4"/>
  <c r="H13" i="4"/>
  <c r="H12" i="4"/>
  <c r="H10" i="4"/>
  <c r="H9" i="4"/>
  <c r="H8" i="4"/>
  <c r="H7" i="4"/>
  <c r="H6" i="4"/>
  <c r="H5" i="4"/>
  <c r="H4" i="4"/>
  <c r="H3" i="4"/>
  <c r="H2" i="4"/>
  <c r="G45" i="1"/>
  <c r="G44" i="1"/>
  <c r="G43" i="1"/>
  <c r="G42" i="1"/>
  <c r="G41" i="1"/>
  <c r="G40" i="1"/>
  <c r="G39" i="1"/>
  <c r="G38" i="1"/>
  <c r="G37" i="1"/>
  <c r="G36" i="1"/>
  <c r="G35" i="1"/>
  <c r="G34" i="1"/>
  <c r="G32" i="1"/>
  <c r="G31" i="1"/>
  <c r="G30" i="1"/>
  <c r="G29" i="1"/>
  <c r="G27" i="1"/>
  <c r="G26" i="1"/>
  <c r="G25" i="1"/>
  <c r="H50" i="5" l="1"/>
  <c r="H24" i="5"/>
  <c r="H65" i="4"/>
  <c r="H24" i="4"/>
  <c r="H47" i="4"/>
  <c r="G46" i="1"/>
  <c r="G136" i="1"/>
  <c r="G184" i="1" s="1"/>
  <c r="G112" i="1"/>
  <c r="G113" i="1"/>
  <c r="G115" i="1"/>
  <c r="G116" i="1"/>
  <c r="G117" i="1"/>
  <c r="G118" i="1"/>
  <c r="G119" i="1"/>
  <c r="G111" i="1"/>
  <c r="G99" i="1"/>
  <c r="G100" i="1"/>
  <c r="G98" i="1"/>
  <c r="G95" i="1"/>
  <c r="G92" i="1"/>
  <c r="G71" i="1"/>
  <c r="G72" i="1"/>
  <c r="G73" i="1"/>
  <c r="G74" i="1"/>
  <c r="G75" i="1"/>
  <c r="G76" i="1"/>
  <c r="G77" i="1"/>
  <c r="G79" i="1"/>
  <c r="G80" i="1"/>
  <c r="G81" i="1"/>
  <c r="G82" i="1"/>
  <c r="G70" i="1"/>
  <c r="G48" i="1"/>
  <c r="G49" i="1"/>
  <c r="G50" i="1"/>
  <c r="G51" i="1"/>
  <c r="G52" i="1"/>
  <c r="G53" i="1"/>
  <c r="G54" i="1"/>
  <c r="G55" i="1"/>
  <c r="G57" i="1"/>
  <c r="G58" i="1"/>
  <c r="G59" i="1"/>
  <c r="G60" i="1"/>
  <c r="G47" i="1"/>
  <c r="G12" i="1"/>
  <c r="G13" i="1"/>
  <c r="G14" i="1"/>
  <c r="G15" i="1"/>
  <c r="G3" i="1"/>
  <c r="G5" i="1"/>
  <c r="G6" i="1"/>
  <c r="G7" i="1"/>
  <c r="G8" i="1"/>
  <c r="G9" i="1"/>
  <c r="G10" i="1"/>
  <c r="G98" i="3" l="1"/>
  <c r="G97" i="3"/>
  <c r="G96" i="3"/>
  <c r="G102" i="3"/>
  <c r="G92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47" i="3"/>
  <c r="G46" i="3"/>
  <c r="G69" i="3"/>
  <c r="G68" i="3"/>
  <c r="G132" i="3"/>
  <c r="G131" i="3"/>
  <c r="G127" i="1"/>
  <c r="G108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55" i="3"/>
  <c r="G67" i="3"/>
  <c r="G66" i="3"/>
  <c r="G65" i="3"/>
  <c r="G64" i="3"/>
  <c r="G63" i="3"/>
  <c r="G62" i="3"/>
  <c r="G61" i="3"/>
  <c r="G60" i="3"/>
  <c r="G59" i="3"/>
  <c r="G58" i="3"/>
  <c r="G57" i="3"/>
  <c r="G56" i="3"/>
  <c r="G54" i="3"/>
  <c r="G38" i="3"/>
  <c r="G45" i="3"/>
  <c r="G44" i="3"/>
  <c r="G43" i="3"/>
  <c r="G42" i="3"/>
  <c r="G41" i="3"/>
  <c r="G40" i="3"/>
  <c r="G24" i="3"/>
  <c r="G39" i="3"/>
  <c r="G37" i="3"/>
  <c r="G36" i="3"/>
  <c r="G35" i="3"/>
  <c r="G34" i="3"/>
  <c r="G33" i="3"/>
  <c r="G32" i="3"/>
  <c r="G31" i="3"/>
  <c r="G30" i="3"/>
  <c r="G29" i="3"/>
  <c r="G23" i="3"/>
  <c r="G28" i="3"/>
  <c r="G27" i="3"/>
  <c r="G26" i="3"/>
  <c r="G25" i="3"/>
  <c r="G120" i="1"/>
  <c r="G184" i="3" l="1"/>
  <c r="G126" i="1"/>
  <c r="G109" i="1"/>
  <c r="G53" i="3" l="1"/>
  <c r="G52" i="3"/>
  <c r="G107" i="3"/>
  <c r="G106" i="3"/>
  <c r="G105" i="3"/>
  <c r="G104" i="3"/>
  <c r="G103" i="3"/>
  <c r="G101" i="3"/>
  <c r="G100" i="3"/>
  <c r="G99" i="3"/>
  <c r="G95" i="3"/>
  <c r="G94" i="3"/>
  <c r="G93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51" i="3"/>
  <c r="G50" i="3"/>
  <c r="G49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125" i="1"/>
  <c r="G124" i="1"/>
  <c r="G123" i="1"/>
  <c r="G122" i="1"/>
  <c r="G121" i="1"/>
  <c r="G134" i="1"/>
  <c r="G133" i="1"/>
  <c r="G106" i="1"/>
  <c r="G65" i="1"/>
  <c r="G90" i="1"/>
  <c r="G130" i="1"/>
  <c r="G131" i="1"/>
  <c r="G129" i="1"/>
  <c r="G86" i="1"/>
  <c r="G20" i="1"/>
  <c r="G135" i="1" l="1"/>
  <c r="G128" i="1"/>
  <c r="G132" i="1"/>
  <c r="G48" i="3"/>
  <c r="G133" i="3"/>
  <c r="G70" i="3"/>
  <c r="G16" i="1"/>
  <c r="G17" i="1"/>
  <c r="G18" i="1"/>
  <c r="G19" i="1"/>
  <c r="G23" i="1"/>
  <c r="G21" i="1"/>
  <c r="G22" i="1"/>
  <c r="G68" i="1"/>
  <c r="G24" i="1" l="1"/>
  <c r="G108" i="1"/>
  <c r="G107" i="1"/>
  <c r="G105" i="1"/>
  <c r="G104" i="1"/>
  <c r="G103" i="1"/>
  <c r="G102" i="1"/>
  <c r="G101" i="1"/>
  <c r="G97" i="1"/>
  <c r="G94" i="1"/>
  <c r="G93" i="1"/>
  <c r="G89" i="1"/>
  <c r="G88" i="1"/>
  <c r="G87" i="1"/>
  <c r="G85" i="1"/>
  <c r="G84" i="1"/>
  <c r="G83" i="1"/>
  <c r="G67" i="1"/>
  <c r="G66" i="1"/>
  <c r="G64" i="1"/>
  <c r="G63" i="1"/>
  <c r="G62" i="1"/>
  <c r="G61" i="1"/>
  <c r="G110" i="1" l="1"/>
  <c r="G91" i="1"/>
  <c r="G69" i="1"/>
</calcChain>
</file>

<file path=xl/sharedStrings.xml><?xml version="1.0" encoding="utf-8"?>
<sst xmlns="http://schemas.openxmlformats.org/spreadsheetml/2006/main" count="2041" uniqueCount="247">
  <si>
    <t>物资类别</t>
    <phoneticPr fontId="1" type="noConversion"/>
  </si>
  <si>
    <t>备注</t>
    <phoneticPr fontId="1" type="noConversion"/>
  </si>
  <si>
    <t>总价</t>
    <phoneticPr fontId="1" type="noConversion"/>
  </si>
  <si>
    <t>RoboMaster C610 无刷电机调速器</t>
  </si>
  <si>
    <t>TB47D电池</t>
  </si>
  <si>
    <t>RoboMaster GM6020 直流无刷电机</t>
  </si>
  <si>
    <t>RoboMaster 开发板A型</t>
  </si>
  <si>
    <t>RoboMaster 开发板线材包</t>
  </si>
  <si>
    <t>RoboMaster M3508 P19直流无刷减速电机</t>
  </si>
  <si>
    <t>RoboMaster C620无刷电机调速器</t>
  </si>
  <si>
    <t>RoboMaster麦克纳姆轮左旋</t>
  </si>
  <si>
    <t>RoboMaster麦克纳姆轮右旋</t>
  </si>
  <si>
    <t>RoboMaster M2006 P36直流无刷减速电机</t>
  </si>
  <si>
    <t>RoboMaster 红点激光器</t>
  </si>
  <si>
    <t>RoboMaster电池架（兼容型）</t>
  </si>
  <si>
    <t>RoboMaster机器人专用遥控器套装</t>
  </si>
  <si>
    <t>Manifold 2(EMMC)</t>
  </si>
  <si>
    <t>RoboMaster 电调中心板</t>
    <phoneticPr fontId="1" type="noConversion"/>
  </si>
  <si>
    <t>机加件</t>
    <phoneticPr fontId="1" type="noConversion"/>
  </si>
  <si>
    <t>3D打印件</t>
    <phoneticPr fontId="1" type="noConversion"/>
  </si>
  <si>
    <t>铝型材</t>
    <phoneticPr fontId="1" type="noConversion"/>
  </si>
  <si>
    <t>单个机器人所需数量</t>
    <phoneticPr fontId="1" type="noConversion"/>
  </si>
  <si>
    <t>RoboMaster TB47电池100W充电器成品（不含AC线）</t>
    <phoneticPr fontId="1" type="noConversion"/>
  </si>
  <si>
    <t>板料</t>
    <phoneticPr fontId="1" type="noConversion"/>
  </si>
  <si>
    <t>铝型材（含打孔焊接）</t>
    <phoneticPr fontId="1" type="noConversion"/>
  </si>
  <si>
    <t>空中机器人</t>
    <phoneticPr fontId="1" type="noConversion"/>
  </si>
  <si>
    <t>DJI E2000专业版动力系统 CW-R</t>
  </si>
  <si>
    <t>RoboMaster 电池架（兼容型）</t>
  </si>
  <si>
    <t>RoboMaster 机器人专用遥控器套装</t>
  </si>
  <si>
    <t>N3飞控</t>
  </si>
  <si>
    <t>A3飞控</t>
  </si>
  <si>
    <t>根据实际情况二选一</t>
    <phoneticPr fontId="1" type="noConversion"/>
  </si>
  <si>
    <t>导弹</t>
    <phoneticPr fontId="1" type="noConversion"/>
  </si>
  <si>
    <t>其他</t>
    <phoneticPr fontId="1" type="noConversion"/>
  </si>
  <si>
    <t>100W充电器AC线（中国）</t>
    <phoneticPr fontId="1" type="noConversion"/>
  </si>
  <si>
    <t>Manifold 2(EMMC)</t>
    <phoneticPr fontId="1" type="noConversion"/>
  </si>
  <si>
    <t>RoboMaster 开发板线材包</t>
    <phoneticPr fontId="1" type="noConversion"/>
  </si>
  <si>
    <t>RoboMaster 开发板A型</t>
    <phoneticPr fontId="1" type="noConversion"/>
  </si>
  <si>
    <t>TB47D电池</t>
    <phoneticPr fontId="1" type="noConversion"/>
  </si>
  <si>
    <t>RoboMaster C610 无刷电机调速器</t>
    <phoneticPr fontId="1" type="noConversion"/>
  </si>
  <si>
    <t>RoboMaster GM6020 直流无刷电机</t>
    <phoneticPr fontId="1" type="noConversion"/>
  </si>
  <si>
    <t>RoboMaster 电调中心板</t>
    <phoneticPr fontId="1" type="noConversion"/>
  </si>
  <si>
    <t>RoboMaster M3508 P19直流无刷减速电机</t>
    <phoneticPr fontId="1" type="noConversion"/>
  </si>
  <si>
    <t>备用</t>
    <phoneticPr fontId="1" type="noConversion"/>
  </si>
  <si>
    <t>机加件</t>
    <phoneticPr fontId="1" type="noConversion"/>
  </si>
  <si>
    <t>大号工具箱</t>
  </si>
  <si>
    <t>游标卡尺</t>
  </si>
  <si>
    <t>手锯</t>
  </si>
  <si>
    <t>锉刀</t>
  </si>
  <si>
    <t>角磨机</t>
  </si>
  <si>
    <t>电钻</t>
  </si>
  <si>
    <t>台钻</t>
  </si>
  <si>
    <t>电动螺丝刀</t>
  </si>
  <si>
    <t>高压气泵</t>
  </si>
  <si>
    <t>3D打印机</t>
  </si>
  <si>
    <t>激光切割机</t>
  </si>
  <si>
    <t>雕刻机</t>
  </si>
  <si>
    <t>氩弧焊机</t>
  </si>
  <si>
    <t>恒温焊台</t>
  </si>
  <si>
    <t>电表</t>
  </si>
  <si>
    <t>示波器</t>
  </si>
  <si>
    <t>元件盒</t>
  </si>
  <si>
    <t>信号发生器</t>
  </si>
  <si>
    <t>回流焊机</t>
  </si>
  <si>
    <t>BGA返修台</t>
  </si>
  <si>
    <t>深度相机</t>
  </si>
  <si>
    <t>合计</t>
    <phoneticPr fontId="1" type="noConversion"/>
  </si>
  <si>
    <t>标准件采购</t>
    <phoneticPr fontId="1" type="noConversion"/>
  </si>
  <si>
    <t>标准件采购</t>
    <phoneticPr fontId="1" type="noConversion"/>
  </si>
  <si>
    <t>标准件采购</t>
    <phoneticPr fontId="1" type="noConversion"/>
  </si>
  <si>
    <t>工业摄像头</t>
    <phoneticPr fontId="1" type="noConversion"/>
  </si>
  <si>
    <t>机加件</t>
    <phoneticPr fontId="1" type="noConversion"/>
  </si>
  <si>
    <t>切割机</t>
    <phoneticPr fontId="1" type="noConversion"/>
  </si>
  <si>
    <t>标准件采购</t>
    <phoneticPr fontId="1" type="noConversion"/>
  </si>
  <si>
    <t>板料加工</t>
    <phoneticPr fontId="1" type="noConversion"/>
  </si>
  <si>
    <t>铝方管（含切割、钻孔和焊接）</t>
    <phoneticPr fontId="1" type="noConversion"/>
  </si>
  <si>
    <t>基站</t>
    <phoneticPr fontId="1" type="noConversion"/>
  </si>
  <si>
    <t>激光雷达</t>
    <phoneticPr fontId="1" type="noConversion"/>
  </si>
  <si>
    <t>摄像头</t>
    <phoneticPr fontId="1" type="noConversion"/>
  </si>
  <si>
    <t>场地搭建</t>
    <phoneticPr fontId="1" type="noConversion"/>
  </si>
  <si>
    <t>差旅费</t>
    <phoneticPr fontId="1" type="noConversion"/>
  </si>
  <si>
    <t>个</t>
    <phoneticPr fontId="1" type="noConversion"/>
  </si>
  <si>
    <t>项</t>
    <phoneticPr fontId="1" type="noConversion"/>
  </si>
  <si>
    <t>个</t>
    <phoneticPr fontId="1" type="noConversion"/>
  </si>
  <si>
    <t>项</t>
    <phoneticPr fontId="1" type="noConversion"/>
  </si>
  <si>
    <t>项</t>
    <phoneticPr fontId="1" type="noConversion"/>
  </si>
  <si>
    <t>个</t>
    <phoneticPr fontId="1" type="noConversion"/>
  </si>
  <si>
    <t>个</t>
    <phoneticPr fontId="1" type="noConversion"/>
  </si>
  <si>
    <t>把</t>
    <phoneticPr fontId="1" type="noConversion"/>
  </si>
  <si>
    <t>台</t>
    <phoneticPr fontId="1" type="noConversion"/>
  </si>
  <si>
    <t>项</t>
    <phoneticPr fontId="1" type="noConversion"/>
  </si>
  <si>
    <t>硬件加工</t>
    <phoneticPr fontId="1" type="noConversion"/>
  </si>
  <si>
    <t>硬件加工</t>
    <phoneticPr fontId="1" type="noConversion"/>
  </si>
  <si>
    <t>项</t>
    <phoneticPr fontId="1" type="noConversion"/>
  </si>
  <si>
    <t>英雄机器人</t>
    <phoneticPr fontId="1" type="noConversion"/>
  </si>
  <si>
    <t>工程机器人</t>
    <phoneticPr fontId="1" type="noConversion"/>
  </si>
  <si>
    <t>项</t>
    <phoneticPr fontId="1" type="noConversion"/>
  </si>
  <si>
    <t>个</t>
    <phoneticPr fontId="1" type="noConversion"/>
  </si>
  <si>
    <t>步兵机器人</t>
    <phoneticPr fontId="1" type="noConversion"/>
  </si>
  <si>
    <t>物资单位</t>
    <phoneticPr fontId="1" type="noConversion"/>
  </si>
  <si>
    <t>哨兵机器人</t>
    <phoneticPr fontId="1" type="noConversion"/>
  </si>
  <si>
    <t>步兵竞速与智能射击</t>
    <phoneticPr fontId="1" type="noConversion"/>
  </si>
  <si>
    <t>RoboMaster M3508 P19直流无刷减速电机</t>
    <phoneticPr fontId="1" type="noConversion"/>
  </si>
  <si>
    <t>RoboMaster C620无刷电机调速器</t>
    <phoneticPr fontId="1" type="noConversion"/>
  </si>
  <si>
    <t>RoboMaster 电调中心板</t>
    <phoneticPr fontId="1" type="noConversion"/>
  </si>
  <si>
    <t>RoboMaster麦克纳姆轮左旋</t>
    <phoneticPr fontId="1" type="noConversion"/>
  </si>
  <si>
    <t>RoboMaster麦克纳姆轮右旋</t>
    <phoneticPr fontId="1" type="noConversion"/>
  </si>
  <si>
    <t>RoboMaster GM6020 直流无刷电机</t>
    <phoneticPr fontId="1" type="noConversion"/>
  </si>
  <si>
    <t>RoboMaster M2006 P36直流无刷减速电机</t>
    <phoneticPr fontId="1" type="noConversion"/>
  </si>
  <si>
    <t>RoboMaster C610 无刷电机调速器</t>
    <phoneticPr fontId="1" type="noConversion"/>
  </si>
  <si>
    <t>RoboMaster 红点激光器</t>
    <phoneticPr fontId="1" type="noConversion"/>
  </si>
  <si>
    <t>TB47D电池</t>
    <phoneticPr fontId="1" type="noConversion"/>
  </si>
  <si>
    <t>RoboMaster电池架（兼容型）</t>
    <phoneticPr fontId="1" type="noConversion"/>
  </si>
  <si>
    <t>RoboMaster机器人专用遥控器套装</t>
    <phoneticPr fontId="1" type="noConversion"/>
  </si>
  <si>
    <t>RoboMaster 开发板A型</t>
    <phoneticPr fontId="1" type="noConversion"/>
  </si>
  <si>
    <t>RoboMaster 开发板线材包</t>
    <phoneticPr fontId="1" type="noConversion"/>
  </si>
  <si>
    <t>Manifold 2(EMMC)</t>
    <phoneticPr fontId="1" type="noConversion"/>
  </si>
  <si>
    <t>机加件</t>
    <phoneticPr fontId="1" type="noConversion"/>
  </si>
  <si>
    <t>标准件采购</t>
    <phoneticPr fontId="1" type="noConversion"/>
  </si>
  <si>
    <t>3D打印件</t>
    <phoneticPr fontId="1" type="noConversion"/>
  </si>
  <si>
    <t>硬件加工</t>
    <phoneticPr fontId="1" type="noConversion"/>
  </si>
  <si>
    <t>板料</t>
    <phoneticPr fontId="1" type="noConversion"/>
  </si>
  <si>
    <t>铝型材</t>
    <phoneticPr fontId="1" type="noConversion"/>
  </si>
  <si>
    <t>导弹单项赛</t>
    <phoneticPr fontId="1" type="noConversion"/>
  </si>
  <si>
    <t>2v2对抗</t>
    <phoneticPr fontId="1" type="noConversion"/>
  </si>
  <si>
    <t>RoboMaster M3508 P19直流无刷减速电机</t>
    <phoneticPr fontId="1" type="noConversion"/>
  </si>
  <si>
    <t>Manifold 2(EMMC)</t>
    <phoneticPr fontId="1" type="noConversion"/>
  </si>
  <si>
    <t>机加件</t>
    <phoneticPr fontId="1" type="noConversion"/>
  </si>
  <si>
    <t>步兵机器人</t>
    <phoneticPr fontId="1" type="noConversion"/>
  </si>
  <si>
    <t>根据实际测试需求进行调整</t>
    <phoneticPr fontId="1" type="noConversion"/>
  </si>
  <si>
    <t>比赛过程中更换</t>
    <phoneticPr fontId="1" type="noConversion"/>
  </si>
  <si>
    <t>可根据实际使用需求选型</t>
    <phoneticPr fontId="1" type="noConversion"/>
  </si>
  <si>
    <t>具体耗费根据实际设计情况调整</t>
    <phoneticPr fontId="1" type="noConversion"/>
  </si>
  <si>
    <t>具体耗费根据实际设计情况调整</t>
    <phoneticPr fontId="1" type="noConversion"/>
  </si>
  <si>
    <t>扳手</t>
    <phoneticPr fontId="1" type="noConversion"/>
  </si>
  <si>
    <t>若学校提供设备借用可省去该部分费用</t>
  </si>
  <si>
    <t>螺丝刀</t>
    <phoneticPr fontId="1" type="noConversion"/>
  </si>
  <si>
    <t>套</t>
    <phoneticPr fontId="1" type="noConversion"/>
  </si>
  <si>
    <t>电动螺丝刀</t>
    <phoneticPr fontId="1" type="noConversion"/>
  </si>
  <si>
    <t>基站</t>
    <phoneticPr fontId="1" type="noConversion"/>
  </si>
  <si>
    <t>可根据实际使用需求选型</t>
    <phoneticPr fontId="1" type="noConversion"/>
  </si>
  <si>
    <t>迭代损耗,根据个人实际设计情况做调整</t>
    <phoneticPr fontId="1" type="noConversion"/>
  </si>
  <si>
    <t>合计（单台）</t>
    <phoneticPr fontId="1" type="noConversion"/>
  </si>
  <si>
    <t>合计（单台）</t>
    <phoneticPr fontId="1" type="noConversion"/>
  </si>
  <si>
    <t>若学校提供设备借用可省去该部分费用</t>
    <phoneticPr fontId="1" type="noConversion"/>
  </si>
  <si>
    <t>其他</t>
    <phoneticPr fontId="1" type="noConversion"/>
  </si>
  <si>
    <t>工程取弹</t>
    <phoneticPr fontId="1" type="noConversion"/>
  </si>
  <si>
    <t>其他</t>
    <phoneticPr fontId="1" type="noConversion"/>
  </si>
  <si>
    <t>标准件采购</t>
    <phoneticPr fontId="1" type="noConversion"/>
  </si>
  <si>
    <t>根据个人实际设计及选型情况做调整</t>
    <phoneticPr fontId="1" type="noConversion"/>
  </si>
  <si>
    <t>根据个人实际设计及选型情况做调整</t>
    <phoneticPr fontId="1" type="noConversion"/>
  </si>
  <si>
    <t>根据个人实际设计及选型情况做调整</t>
    <phoneticPr fontId="1" type="noConversion"/>
  </si>
  <si>
    <t>迭代损耗,根据个人实际设计及选型情况做调整</t>
    <phoneticPr fontId="1" type="noConversion"/>
  </si>
  <si>
    <t>根据个人实际设计及选型情况做调整</t>
    <phoneticPr fontId="1" type="noConversion"/>
  </si>
  <si>
    <t>若学校提供设备借用可省去该部分费用</t>
    <phoneticPr fontId="1" type="noConversion"/>
  </si>
  <si>
    <t>迭代损耗,根据个人实际设计及选型情况做调整</t>
    <phoneticPr fontId="1" type="noConversion"/>
  </si>
  <si>
    <t>合计</t>
    <phoneticPr fontId="1" type="noConversion"/>
  </si>
  <si>
    <t>预估价格
（仅供参考）</t>
    <phoneticPr fontId="1" type="noConversion"/>
  </si>
  <si>
    <t>建议购买等级
（仅供参考）</t>
    <phoneticPr fontId="1" type="noConversion"/>
  </si>
  <si>
    <t>物资单位</t>
    <phoneticPr fontId="1" type="noConversion"/>
  </si>
  <si>
    <t>类别</t>
    <phoneticPr fontId="1" type="noConversion"/>
  </si>
  <si>
    <t>类别</t>
    <phoneticPr fontId="1" type="noConversion"/>
  </si>
  <si>
    <t>项目</t>
    <phoneticPr fontId="1" type="noConversion"/>
  </si>
  <si>
    <t>类别</t>
    <phoneticPr fontId="1" type="noConversion"/>
  </si>
  <si>
    <t>物资类别</t>
    <phoneticPr fontId="1" type="noConversion"/>
  </si>
  <si>
    <t>单个机器人所需数量</t>
    <phoneticPr fontId="1" type="noConversion"/>
  </si>
  <si>
    <t>总价</t>
    <phoneticPr fontId="1" type="noConversion"/>
  </si>
  <si>
    <t>建议购买等级
（仅供参考，1-5分）</t>
    <phoneticPr fontId="1" type="noConversion"/>
  </si>
  <si>
    <t>根据远近及人数调整</t>
    <phoneticPr fontId="1" type="noConversion"/>
  </si>
  <si>
    <t>根据远近及人数进行调整</t>
    <phoneticPr fontId="1" type="noConversion"/>
  </si>
  <si>
    <t>RoboMaster C620 无刷电机调速器</t>
    <phoneticPr fontId="1" type="noConversion"/>
  </si>
  <si>
    <t>RoboMaster麦克纳姆轮 左旋</t>
    <phoneticPr fontId="1" type="noConversion"/>
  </si>
  <si>
    <t>RoboMaster麦克纳姆轮 右旋</t>
    <phoneticPr fontId="1" type="noConversion"/>
  </si>
  <si>
    <t>RoboMaster M2006 P36 直流无刷减速电机</t>
    <phoneticPr fontId="1" type="noConversion"/>
  </si>
  <si>
    <t>RoboMaster 电池架（兼容型）</t>
    <phoneticPr fontId="1" type="noConversion"/>
  </si>
  <si>
    <t>RoboMaster 机器人专用遥控器套装</t>
    <phoneticPr fontId="1" type="noConversion"/>
  </si>
  <si>
    <t>RoboMaster 机器人专用遥控器套装</t>
    <phoneticPr fontId="1" type="noConversion"/>
  </si>
  <si>
    <t>RoboMaster M3508 P19直流无刷减速电机</t>
    <phoneticPr fontId="1" type="noConversion"/>
  </si>
  <si>
    <t>RoboMaster M3508 P19直流无刷减速电机</t>
    <phoneticPr fontId="1" type="noConversion"/>
  </si>
  <si>
    <t>RoboMaster C620 无刷电机调速器</t>
    <phoneticPr fontId="1" type="noConversion"/>
  </si>
  <si>
    <t>RoboMaster麦克纳姆轮 左旋</t>
    <phoneticPr fontId="1" type="noConversion"/>
  </si>
  <si>
    <t>RoboMaster麦克纳姆轮 右旋</t>
    <phoneticPr fontId="1" type="noConversion"/>
  </si>
  <si>
    <t>RoboMaster 电池架（兼容型）</t>
    <phoneticPr fontId="1" type="noConversion"/>
  </si>
  <si>
    <t>RoboMaster 机器人专用遥控器套装</t>
    <phoneticPr fontId="1" type="noConversion"/>
  </si>
  <si>
    <t>RoboMaster C620 无刷电机调速器</t>
    <phoneticPr fontId="1" type="noConversion"/>
  </si>
  <si>
    <t>RoboMaster M2006 P36 直流无刷减速电机</t>
    <phoneticPr fontId="1" type="noConversion"/>
  </si>
  <si>
    <t>RoboMaster 电池架（兼容型）</t>
    <phoneticPr fontId="1" type="noConversion"/>
  </si>
  <si>
    <t>RoboMaster M2006 P36 直流无刷减速电机</t>
    <phoneticPr fontId="1" type="noConversion"/>
  </si>
  <si>
    <t>DJI E2000专业版动力系统 CCW-R</t>
    <phoneticPr fontId="1" type="noConversion"/>
  </si>
  <si>
    <t>RoboMaster GM3510 直流无刷电机</t>
    <phoneticPr fontId="1" type="noConversion"/>
  </si>
  <si>
    <t>RoboMaster M2006 P36 直流无刷减速电机</t>
    <phoneticPr fontId="1" type="noConversion"/>
  </si>
  <si>
    <t>教育折扣价</t>
    <phoneticPr fontId="1" type="noConversion"/>
  </si>
  <si>
    <t>市场参考价</t>
    <phoneticPr fontId="1" type="noConversion"/>
  </si>
  <si>
    <t>/</t>
    <phoneticPr fontId="1" type="noConversion"/>
  </si>
  <si>
    <t>飞镖</t>
    <phoneticPr fontId="1" type="noConversion"/>
  </si>
  <si>
    <t>根据具体的底盘类型进行调整</t>
    <phoneticPr fontId="1" type="noConversion"/>
  </si>
  <si>
    <t>150mm工业级车轮</t>
    <phoneticPr fontId="1" type="noConversion"/>
  </si>
  <si>
    <t>根据飞机是否搭载发射机构进行调整</t>
    <phoneticPr fontId="1" type="noConversion"/>
  </si>
  <si>
    <t>步兵机器人</t>
    <phoneticPr fontId="1" type="noConversion"/>
  </si>
  <si>
    <t>手动/自动
步兵机器人</t>
    <phoneticPr fontId="1" type="noConversion"/>
  </si>
  <si>
    <t>平衡
步兵机器人</t>
    <phoneticPr fontId="1" type="noConversion"/>
  </si>
  <si>
    <t>★★★★★</t>
  </si>
  <si>
    <t>★★★</t>
  </si>
  <si>
    <t>★★★★</t>
  </si>
  <si>
    <t>★</t>
  </si>
  <si>
    <t>★★</t>
  </si>
  <si>
    <t>合计（其他）</t>
    <phoneticPr fontId="1" type="noConversion"/>
  </si>
  <si>
    <t>赛事</t>
    <phoneticPr fontId="1" type="noConversion"/>
  </si>
  <si>
    <t>3V3对抗赛</t>
    <phoneticPr fontId="1" type="noConversion"/>
  </si>
  <si>
    <t>手动/自动
步兵机器人</t>
    <phoneticPr fontId="1" type="noConversion"/>
  </si>
  <si>
    <t>通用其他</t>
    <phoneticPr fontId="1" type="noConversion"/>
  </si>
  <si>
    <t>步兵对抗赛
步兵竞速及精准射击赛</t>
    <phoneticPr fontId="1" type="noConversion"/>
  </si>
  <si>
    <t>赛项</t>
    <phoneticPr fontId="1" type="noConversion"/>
  </si>
  <si>
    <t>步兵竞速与智能射击</t>
    <phoneticPr fontId="1" type="noConversion"/>
  </si>
  <si>
    <t>工程采矿</t>
    <phoneticPr fontId="1" type="noConversion"/>
  </si>
  <si>
    <t>飞镖打靶</t>
    <phoneticPr fontId="1" type="noConversion"/>
  </si>
  <si>
    <t>合计（四台）</t>
    <phoneticPr fontId="1" type="noConversion"/>
  </si>
  <si>
    <t>通用其他</t>
    <phoneticPr fontId="1" type="noConversion"/>
  </si>
  <si>
    <t>合计（其他）</t>
    <phoneticPr fontId="1" type="noConversion"/>
  </si>
  <si>
    <t>合计</t>
    <phoneticPr fontId="1" type="noConversion"/>
  </si>
  <si>
    <t>个</t>
    <phoneticPr fontId="1" type="noConversion"/>
  </si>
  <si>
    <t>机器人维护</t>
    <phoneticPr fontId="1" type="noConversion"/>
  </si>
  <si>
    <t>台</t>
    <phoneticPr fontId="1" type="noConversion"/>
  </si>
  <si>
    <t>类别</t>
    <phoneticPr fontId="1" type="noConversion"/>
  </si>
  <si>
    <t>总价</t>
    <phoneticPr fontId="1" type="noConversion"/>
  </si>
  <si>
    <t>单个机器人
所需数量</t>
    <phoneticPr fontId="1" type="noConversion"/>
  </si>
  <si>
    <t>建议购买等级
（仅供参考）</t>
    <phoneticPr fontId="1" type="noConversion"/>
  </si>
  <si>
    <t>★★</t>
    <phoneticPr fontId="1" type="noConversion"/>
  </si>
  <si>
    <t>★★★★★</t>
    <phoneticPr fontId="1" type="noConversion"/>
  </si>
  <si>
    <t>★★★</t>
    <phoneticPr fontId="1" type="noConversion"/>
  </si>
  <si>
    <t>★★★★</t>
    <phoneticPr fontId="1" type="noConversion"/>
  </si>
  <si>
    <t>激光雷达</t>
    <phoneticPr fontId="1" type="noConversion"/>
  </si>
  <si>
    <t>工业级摄像头</t>
    <phoneticPr fontId="1" type="noConversion"/>
  </si>
  <si>
    <t>损耗维护</t>
    <phoneticPr fontId="1" type="noConversion"/>
  </si>
  <si>
    <t>差旅费（含物资运输）</t>
    <phoneticPr fontId="1" type="noConversion"/>
  </si>
  <si>
    <t>大号工具箱</t>
    <phoneticPr fontId="1" type="noConversion"/>
  </si>
  <si>
    <t>扳手</t>
    <phoneticPr fontId="1" type="noConversion"/>
  </si>
  <si>
    <t>游标卡尺</t>
    <phoneticPr fontId="1" type="noConversion"/>
  </si>
  <si>
    <t>电动螺丝刀</t>
    <phoneticPr fontId="1" type="noConversion"/>
  </si>
  <si>
    <t>项</t>
    <phoneticPr fontId="1" type="noConversion"/>
  </si>
  <si>
    <t>项</t>
    <phoneticPr fontId="1" type="noConversion"/>
  </si>
  <si>
    <t>套</t>
    <phoneticPr fontId="1" type="noConversion"/>
  </si>
  <si>
    <t>把</t>
    <phoneticPr fontId="1" type="noConversion"/>
  </si>
  <si>
    <t>根据实际人员数量和出发地调整，2021年赛事预计举办地为中国西安</t>
    <phoneticPr fontId="1" type="noConversion"/>
  </si>
  <si>
    <t>AI机器人</t>
    <phoneticPr fontId="1" type="noConversion"/>
  </si>
  <si>
    <t>机器人平台购买费用</t>
    <phoneticPr fontId="1" type="noConversion"/>
  </si>
  <si>
    <t>实际需求以规则要求为准；组委会提供机器人平台租赁服务，详见后续公告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</si>
</sst>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color rgb="FFFF0000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1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</cellXfs>
  <cellStyles count="4">
    <cellStyle name="常规" xfId="0" builtinId="0"/>
    <cellStyle name="常规 2" xfId="1"/>
    <cellStyle name="常规 3" xfId="2"/>
    <cellStyle name="常规 3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6"/>
  <sheetViews>
    <sheetView zoomScale="40" zoomScaleNormal="40" workbookViewId="0">
      <selection activeCell="A184" sqref="A184:F184"/>
    </sheetView>
  </sheetViews>
  <sheetFormatPr defaultColWidth="8.88671875" defaultRowHeight="14.4" x14ac:dyDescent="0.25"/>
  <cols>
    <col min="1" max="1" width="16.88671875" style="19" bestFit="1" customWidth="1"/>
    <col min="2" max="2" width="56.109375" style="24" customWidth="1"/>
    <col min="3" max="4" width="13.88671875" style="18" bestFit="1" customWidth="1"/>
    <col min="5" max="5" width="11.109375" style="18" bestFit="1" customWidth="1"/>
    <col min="6" max="6" width="13.21875" style="18" bestFit="1" customWidth="1"/>
    <col min="7" max="7" width="11" style="27" customWidth="1"/>
    <col min="8" max="8" width="16.109375" style="18" customWidth="1"/>
    <col min="9" max="9" width="43.77734375" style="28" customWidth="1"/>
    <col min="10" max="16384" width="8.88671875" style="24"/>
  </cols>
  <sheetData>
    <row r="1" spans="1:10" s="18" customFormat="1" ht="28.8" x14ac:dyDescent="0.25">
      <c r="A1" s="29" t="s">
        <v>161</v>
      </c>
      <c r="B1" s="29" t="s">
        <v>0</v>
      </c>
      <c r="C1" s="30" t="s">
        <v>192</v>
      </c>
      <c r="D1" s="30" t="s">
        <v>191</v>
      </c>
      <c r="E1" s="29" t="s">
        <v>99</v>
      </c>
      <c r="F1" s="30" t="s">
        <v>21</v>
      </c>
      <c r="G1" s="31" t="s">
        <v>2</v>
      </c>
      <c r="H1" s="30" t="s">
        <v>158</v>
      </c>
      <c r="I1" s="32" t="s">
        <v>1</v>
      </c>
    </row>
    <row r="2" spans="1:10" ht="15.75" customHeight="1" x14ac:dyDescent="0.25">
      <c r="A2" s="64" t="s">
        <v>199</v>
      </c>
      <c r="B2" s="20" t="s">
        <v>8</v>
      </c>
      <c r="C2" s="21">
        <v>499</v>
      </c>
      <c r="D2" s="22">
        <v>299.39999999999998</v>
      </c>
      <c r="E2" s="21" t="s">
        <v>81</v>
      </c>
      <c r="F2" s="21">
        <v>4</v>
      </c>
      <c r="G2" s="22">
        <f>IF(D2&gt;0,D2*F2,C2*F2)</f>
        <v>1197.5999999999999</v>
      </c>
      <c r="H2" s="21" t="s">
        <v>201</v>
      </c>
      <c r="I2" s="23"/>
      <c r="J2" s="25"/>
    </row>
    <row r="3" spans="1:10" ht="15.75" customHeight="1" x14ac:dyDescent="0.25">
      <c r="A3" s="60"/>
      <c r="B3" s="20" t="s">
        <v>170</v>
      </c>
      <c r="C3" s="21">
        <v>399</v>
      </c>
      <c r="D3" s="22">
        <v>239.39999999999998</v>
      </c>
      <c r="E3" s="21" t="s">
        <v>81</v>
      </c>
      <c r="F3" s="21">
        <v>4</v>
      </c>
      <c r="G3" s="22">
        <f t="shared" ref="G3:G15" si="0">IF(D3&gt;0,D3*F3,C3*F3)</f>
        <v>957.59999999999991</v>
      </c>
      <c r="H3" s="21" t="s">
        <v>201</v>
      </c>
      <c r="I3" s="23"/>
      <c r="J3" s="25"/>
    </row>
    <row r="4" spans="1:10" ht="15.75" customHeight="1" x14ac:dyDescent="0.25">
      <c r="A4" s="60"/>
      <c r="B4" s="20" t="s">
        <v>17</v>
      </c>
      <c r="C4" s="21">
        <v>79</v>
      </c>
      <c r="D4" s="22">
        <v>47</v>
      </c>
      <c r="E4" s="21" t="s">
        <v>81</v>
      </c>
      <c r="F4" s="21">
        <v>1</v>
      </c>
      <c r="G4" s="22">
        <f t="shared" si="0"/>
        <v>47</v>
      </c>
      <c r="H4" s="21" t="s">
        <v>201</v>
      </c>
      <c r="I4" s="23"/>
      <c r="J4" s="25"/>
    </row>
    <row r="5" spans="1:10" ht="15.75" customHeight="1" x14ac:dyDescent="0.25">
      <c r="A5" s="60"/>
      <c r="B5" s="20" t="s">
        <v>171</v>
      </c>
      <c r="C5" s="21">
        <v>499</v>
      </c>
      <c r="D5" s="22">
        <v>299</v>
      </c>
      <c r="E5" s="21" t="s">
        <v>81</v>
      </c>
      <c r="F5" s="21">
        <v>2</v>
      </c>
      <c r="G5" s="22">
        <f t="shared" si="0"/>
        <v>598</v>
      </c>
      <c r="H5" s="21" t="s">
        <v>201</v>
      </c>
      <c r="I5" s="23"/>
      <c r="J5" s="25"/>
    </row>
    <row r="6" spans="1:10" ht="15.75" customHeight="1" x14ac:dyDescent="0.25">
      <c r="A6" s="60"/>
      <c r="B6" s="20" t="s">
        <v>172</v>
      </c>
      <c r="C6" s="21">
        <v>499</v>
      </c>
      <c r="D6" s="22">
        <v>299</v>
      </c>
      <c r="E6" s="21" t="s">
        <v>81</v>
      </c>
      <c r="F6" s="21">
        <v>2</v>
      </c>
      <c r="G6" s="22">
        <f t="shared" si="0"/>
        <v>598</v>
      </c>
      <c r="H6" s="21" t="s">
        <v>201</v>
      </c>
      <c r="I6" s="23"/>
      <c r="J6" s="25"/>
    </row>
    <row r="7" spans="1:10" ht="15.75" customHeight="1" x14ac:dyDescent="0.25">
      <c r="A7" s="60"/>
      <c r="B7" s="20" t="s">
        <v>5</v>
      </c>
      <c r="C7" s="21">
        <v>899</v>
      </c>
      <c r="D7" s="22">
        <v>539.4</v>
      </c>
      <c r="E7" s="21" t="s">
        <v>81</v>
      </c>
      <c r="F7" s="21">
        <v>2</v>
      </c>
      <c r="G7" s="22">
        <f t="shared" si="0"/>
        <v>1078.8</v>
      </c>
      <c r="H7" s="21" t="s">
        <v>201</v>
      </c>
      <c r="I7" s="23"/>
      <c r="J7" s="25"/>
    </row>
    <row r="8" spans="1:10" ht="15.75" customHeight="1" x14ac:dyDescent="0.25">
      <c r="A8" s="60"/>
      <c r="B8" s="20" t="s">
        <v>173</v>
      </c>
      <c r="C8" s="21">
        <v>259</v>
      </c>
      <c r="D8" s="22">
        <v>155.4</v>
      </c>
      <c r="E8" s="21" t="s">
        <v>81</v>
      </c>
      <c r="F8" s="21">
        <v>1</v>
      </c>
      <c r="G8" s="22">
        <f t="shared" si="0"/>
        <v>155.4</v>
      </c>
      <c r="H8" s="21" t="s">
        <v>201</v>
      </c>
      <c r="I8" s="23"/>
      <c r="J8" s="25"/>
    </row>
    <row r="9" spans="1:10" ht="15.75" customHeight="1" x14ac:dyDescent="0.25">
      <c r="A9" s="60"/>
      <c r="B9" s="20" t="s">
        <v>3</v>
      </c>
      <c r="C9" s="21">
        <v>159</v>
      </c>
      <c r="D9" s="22">
        <v>95.399999999999991</v>
      </c>
      <c r="E9" s="21" t="s">
        <v>81</v>
      </c>
      <c r="F9" s="21">
        <v>1</v>
      </c>
      <c r="G9" s="22">
        <f t="shared" si="0"/>
        <v>95.399999999999991</v>
      </c>
      <c r="H9" s="21" t="s">
        <v>201</v>
      </c>
      <c r="I9" s="23"/>
      <c r="J9" s="25"/>
    </row>
    <row r="10" spans="1:10" ht="15.75" customHeight="1" x14ac:dyDescent="0.25">
      <c r="A10" s="60"/>
      <c r="B10" s="20" t="s">
        <v>13</v>
      </c>
      <c r="C10" s="21">
        <v>139</v>
      </c>
      <c r="D10" s="22">
        <v>83</v>
      </c>
      <c r="E10" s="21" t="s">
        <v>81</v>
      </c>
      <c r="F10" s="21">
        <v>1</v>
      </c>
      <c r="G10" s="22">
        <f t="shared" si="0"/>
        <v>83</v>
      </c>
      <c r="H10" s="21" t="s">
        <v>202</v>
      </c>
      <c r="I10" s="23"/>
      <c r="J10" s="25"/>
    </row>
    <row r="11" spans="1:10" ht="15.75" customHeight="1" x14ac:dyDescent="0.25">
      <c r="A11" s="60"/>
      <c r="B11" s="20" t="s">
        <v>4</v>
      </c>
      <c r="C11" s="21">
        <v>1359</v>
      </c>
      <c r="D11" s="22" t="s">
        <v>193</v>
      </c>
      <c r="E11" s="21" t="s">
        <v>81</v>
      </c>
      <c r="F11" s="21">
        <v>1</v>
      </c>
      <c r="G11" s="22">
        <v>1359</v>
      </c>
      <c r="H11" s="21" t="s">
        <v>201</v>
      </c>
      <c r="I11" s="23"/>
      <c r="J11" s="25"/>
    </row>
    <row r="12" spans="1:10" ht="15.75" customHeight="1" x14ac:dyDescent="0.25">
      <c r="A12" s="60"/>
      <c r="B12" s="20" t="s">
        <v>174</v>
      </c>
      <c r="C12" s="21">
        <v>199</v>
      </c>
      <c r="D12" s="22">
        <v>119</v>
      </c>
      <c r="E12" s="21" t="s">
        <v>81</v>
      </c>
      <c r="F12" s="21">
        <v>1</v>
      </c>
      <c r="G12" s="22">
        <f t="shared" si="0"/>
        <v>119</v>
      </c>
      <c r="H12" s="21" t="s">
        <v>201</v>
      </c>
      <c r="I12" s="23"/>
      <c r="J12" s="25"/>
    </row>
    <row r="13" spans="1:10" ht="15.75" customHeight="1" x14ac:dyDescent="0.25">
      <c r="A13" s="60"/>
      <c r="B13" s="20" t="s">
        <v>175</v>
      </c>
      <c r="C13" s="21">
        <v>629</v>
      </c>
      <c r="D13" s="22">
        <v>377</v>
      </c>
      <c r="E13" s="21" t="s">
        <v>81</v>
      </c>
      <c r="F13" s="21">
        <v>1</v>
      </c>
      <c r="G13" s="22">
        <f t="shared" si="0"/>
        <v>377</v>
      </c>
      <c r="H13" s="21" t="s">
        <v>201</v>
      </c>
      <c r="I13" s="23"/>
      <c r="J13" s="25"/>
    </row>
    <row r="14" spans="1:10" ht="15.75" customHeight="1" x14ac:dyDescent="0.25">
      <c r="A14" s="60"/>
      <c r="B14" s="20" t="s">
        <v>6</v>
      </c>
      <c r="C14" s="21">
        <v>429</v>
      </c>
      <c r="D14" s="22">
        <v>257.39999999999998</v>
      </c>
      <c r="E14" s="21" t="s">
        <v>81</v>
      </c>
      <c r="F14" s="21">
        <v>1</v>
      </c>
      <c r="G14" s="22">
        <f t="shared" si="0"/>
        <v>257.39999999999998</v>
      </c>
      <c r="H14" s="21" t="s">
        <v>201</v>
      </c>
      <c r="I14" s="23"/>
      <c r="J14" s="25"/>
    </row>
    <row r="15" spans="1:10" ht="15.75" customHeight="1" x14ac:dyDescent="0.25">
      <c r="A15" s="60"/>
      <c r="B15" s="20" t="s">
        <v>7</v>
      </c>
      <c r="C15" s="21">
        <v>249</v>
      </c>
      <c r="D15" s="22">
        <v>149.4</v>
      </c>
      <c r="E15" s="21" t="s">
        <v>81</v>
      </c>
      <c r="F15" s="21">
        <v>1</v>
      </c>
      <c r="G15" s="22">
        <f t="shared" si="0"/>
        <v>149.4</v>
      </c>
      <c r="H15" s="21" t="s">
        <v>201</v>
      </c>
      <c r="I15" s="23"/>
      <c r="J15" s="25"/>
    </row>
    <row r="16" spans="1:10" ht="15.75" customHeight="1" x14ac:dyDescent="0.25">
      <c r="A16" s="60"/>
      <c r="B16" s="20" t="s">
        <v>16</v>
      </c>
      <c r="C16" s="21">
        <v>6999</v>
      </c>
      <c r="D16" s="22" t="s">
        <v>193</v>
      </c>
      <c r="E16" s="21" t="s">
        <v>81</v>
      </c>
      <c r="F16" s="21">
        <v>1</v>
      </c>
      <c r="G16" s="26">
        <f t="shared" ref="G16:G23" si="1">C16*F16</f>
        <v>6999</v>
      </c>
      <c r="H16" s="21" t="s">
        <v>202</v>
      </c>
      <c r="I16" s="23" t="s">
        <v>131</v>
      </c>
      <c r="J16" s="25"/>
    </row>
    <row r="17" spans="1:10" ht="15.75" customHeight="1" x14ac:dyDescent="0.25">
      <c r="A17" s="60"/>
      <c r="B17" s="20" t="s">
        <v>18</v>
      </c>
      <c r="C17" s="21">
        <v>4000</v>
      </c>
      <c r="D17" s="22" t="s">
        <v>193</v>
      </c>
      <c r="E17" s="21" t="s">
        <v>82</v>
      </c>
      <c r="F17" s="21">
        <v>1</v>
      </c>
      <c r="G17" s="26">
        <f t="shared" si="1"/>
        <v>4000</v>
      </c>
      <c r="H17" s="21" t="s">
        <v>201</v>
      </c>
      <c r="I17" s="61" t="s">
        <v>133</v>
      </c>
      <c r="J17" s="25"/>
    </row>
    <row r="18" spans="1:10" ht="15.75" customHeight="1" x14ac:dyDescent="0.25">
      <c r="A18" s="60"/>
      <c r="B18" s="20" t="s">
        <v>67</v>
      </c>
      <c r="C18" s="21">
        <v>800</v>
      </c>
      <c r="D18" s="22" t="s">
        <v>193</v>
      </c>
      <c r="E18" s="21" t="s">
        <v>82</v>
      </c>
      <c r="F18" s="21">
        <v>1</v>
      </c>
      <c r="G18" s="26">
        <f t="shared" si="1"/>
        <v>800</v>
      </c>
      <c r="H18" s="21" t="s">
        <v>201</v>
      </c>
      <c r="I18" s="62"/>
      <c r="J18" s="25"/>
    </row>
    <row r="19" spans="1:10" ht="15.75" customHeight="1" x14ac:dyDescent="0.25">
      <c r="A19" s="60"/>
      <c r="B19" s="20" t="s">
        <v>19</v>
      </c>
      <c r="C19" s="21">
        <v>500</v>
      </c>
      <c r="D19" s="22" t="s">
        <v>193</v>
      </c>
      <c r="E19" s="21" t="s">
        <v>82</v>
      </c>
      <c r="F19" s="21">
        <v>1</v>
      </c>
      <c r="G19" s="26">
        <f t="shared" si="1"/>
        <v>500</v>
      </c>
      <c r="H19" s="21" t="s">
        <v>201</v>
      </c>
      <c r="I19" s="62"/>
      <c r="J19" s="25"/>
    </row>
    <row r="20" spans="1:10" ht="15.75" customHeight="1" x14ac:dyDescent="0.25">
      <c r="A20" s="60"/>
      <c r="B20" s="20" t="s">
        <v>92</v>
      </c>
      <c r="C20" s="21">
        <v>500</v>
      </c>
      <c r="D20" s="22" t="s">
        <v>193</v>
      </c>
      <c r="E20" s="21" t="s">
        <v>93</v>
      </c>
      <c r="F20" s="21">
        <v>1</v>
      </c>
      <c r="G20" s="26">
        <f t="shared" si="1"/>
        <v>500</v>
      </c>
      <c r="H20" s="21" t="s">
        <v>201</v>
      </c>
      <c r="I20" s="62"/>
      <c r="J20" s="25"/>
    </row>
    <row r="21" spans="1:10" ht="15.75" customHeight="1" x14ac:dyDescent="0.25">
      <c r="A21" s="60"/>
      <c r="B21" s="20" t="s">
        <v>23</v>
      </c>
      <c r="C21" s="21">
        <v>400</v>
      </c>
      <c r="D21" s="22" t="s">
        <v>193</v>
      </c>
      <c r="E21" s="21" t="s">
        <v>82</v>
      </c>
      <c r="F21" s="21">
        <v>1</v>
      </c>
      <c r="G21" s="26">
        <f t="shared" si="1"/>
        <v>400</v>
      </c>
      <c r="H21" s="21" t="s">
        <v>201</v>
      </c>
      <c r="I21" s="62"/>
      <c r="J21" s="25"/>
    </row>
    <row r="22" spans="1:10" ht="15.75" customHeight="1" x14ac:dyDescent="0.25">
      <c r="A22" s="60"/>
      <c r="B22" s="20" t="s">
        <v>20</v>
      </c>
      <c r="C22" s="21">
        <v>400</v>
      </c>
      <c r="D22" s="22" t="s">
        <v>193</v>
      </c>
      <c r="E22" s="21" t="s">
        <v>82</v>
      </c>
      <c r="F22" s="21">
        <v>1</v>
      </c>
      <c r="G22" s="26">
        <f t="shared" si="1"/>
        <v>400</v>
      </c>
      <c r="H22" s="21" t="s">
        <v>201</v>
      </c>
      <c r="I22" s="63"/>
      <c r="J22" s="25"/>
    </row>
    <row r="23" spans="1:10" ht="15.75" customHeight="1" x14ac:dyDescent="0.25">
      <c r="A23" s="59"/>
      <c r="B23" s="20" t="s">
        <v>70</v>
      </c>
      <c r="C23" s="21">
        <v>3000</v>
      </c>
      <c r="D23" s="22" t="s">
        <v>193</v>
      </c>
      <c r="E23" s="21" t="s">
        <v>82</v>
      </c>
      <c r="F23" s="21">
        <v>1</v>
      </c>
      <c r="G23" s="26">
        <f t="shared" si="1"/>
        <v>3000</v>
      </c>
      <c r="H23" s="21" t="s">
        <v>202</v>
      </c>
      <c r="I23" s="23"/>
      <c r="J23" s="25"/>
    </row>
    <row r="24" spans="1:10" ht="15.75" customHeight="1" x14ac:dyDescent="0.25">
      <c r="A24" s="49" t="s">
        <v>142</v>
      </c>
      <c r="B24" s="50"/>
      <c r="C24" s="50"/>
      <c r="D24" s="50"/>
      <c r="E24" s="50"/>
      <c r="F24" s="51"/>
      <c r="G24" s="52">
        <f>SUM(G2:G23)</f>
        <v>23671.599999999999</v>
      </c>
      <c r="H24" s="53"/>
      <c r="I24" s="54"/>
      <c r="J24" s="25"/>
    </row>
    <row r="25" spans="1:10" ht="15.75" customHeight="1" x14ac:dyDescent="0.25">
      <c r="A25" s="64" t="s">
        <v>200</v>
      </c>
      <c r="B25" s="20" t="s">
        <v>8</v>
      </c>
      <c r="C25" s="21">
        <v>499</v>
      </c>
      <c r="D25" s="22">
        <v>299.39999999999998</v>
      </c>
      <c r="E25" s="21" t="s">
        <v>81</v>
      </c>
      <c r="F25" s="21">
        <v>2</v>
      </c>
      <c r="G25" s="22">
        <f>IF(D25&gt;0,D25*F25,C25*F25)</f>
        <v>598.79999999999995</v>
      </c>
      <c r="H25" s="21" t="s">
        <v>201</v>
      </c>
      <c r="I25" s="61" t="s">
        <v>195</v>
      </c>
      <c r="J25" s="25"/>
    </row>
    <row r="26" spans="1:10" ht="15.75" customHeight="1" x14ac:dyDescent="0.25">
      <c r="A26" s="60"/>
      <c r="B26" s="20" t="s">
        <v>170</v>
      </c>
      <c r="C26" s="21">
        <v>399</v>
      </c>
      <c r="D26" s="22">
        <v>239.39999999999998</v>
      </c>
      <c r="E26" s="21" t="s">
        <v>81</v>
      </c>
      <c r="F26" s="21">
        <v>2</v>
      </c>
      <c r="G26" s="22">
        <f t="shared" ref="G26:G32" si="2">IF(D26&gt;0,D26*F26,C26*F26)</f>
        <v>478.79999999999995</v>
      </c>
      <c r="H26" s="21" t="s">
        <v>201</v>
      </c>
      <c r="I26" s="62"/>
      <c r="J26" s="25"/>
    </row>
    <row r="27" spans="1:10" ht="15.75" customHeight="1" x14ac:dyDescent="0.25">
      <c r="A27" s="60"/>
      <c r="B27" s="20" t="s">
        <v>17</v>
      </c>
      <c r="C27" s="21">
        <v>79</v>
      </c>
      <c r="D27" s="22">
        <v>47</v>
      </c>
      <c r="E27" s="21" t="s">
        <v>81</v>
      </c>
      <c r="F27" s="21">
        <v>1</v>
      </c>
      <c r="G27" s="22">
        <f t="shared" si="2"/>
        <v>47</v>
      </c>
      <c r="H27" s="21" t="s">
        <v>201</v>
      </c>
      <c r="I27" s="62"/>
      <c r="J27" s="25"/>
    </row>
    <row r="28" spans="1:10" ht="15.75" customHeight="1" x14ac:dyDescent="0.25">
      <c r="A28" s="60"/>
      <c r="B28" s="20" t="s">
        <v>196</v>
      </c>
      <c r="C28" s="21">
        <v>100</v>
      </c>
      <c r="D28" s="22" t="s">
        <v>193</v>
      </c>
      <c r="E28" s="21" t="s">
        <v>81</v>
      </c>
      <c r="F28" s="21">
        <v>2</v>
      </c>
      <c r="G28" s="22">
        <v>200</v>
      </c>
      <c r="H28" s="21" t="s">
        <v>201</v>
      </c>
      <c r="I28" s="63"/>
      <c r="J28" s="25"/>
    </row>
    <row r="29" spans="1:10" ht="15.75" customHeight="1" x14ac:dyDescent="0.25">
      <c r="A29" s="60"/>
      <c r="B29" s="20" t="s">
        <v>5</v>
      </c>
      <c r="C29" s="21">
        <v>899</v>
      </c>
      <c r="D29" s="22">
        <v>539.4</v>
      </c>
      <c r="E29" s="21" t="s">
        <v>81</v>
      </c>
      <c r="F29" s="21">
        <v>2</v>
      </c>
      <c r="G29" s="22">
        <f t="shared" si="2"/>
        <v>1078.8</v>
      </c>
      <c r="H29" s="21" t="s">
        <v>201</v>
      </c>
      <c r="I29" s="23"/>
      <c r="J29" s="25"/>
    </row>
    <row r="30" spans="1:10" ht="15.75" customHeight="1" x14ac:dyDescent="0.25">
      <c r="A30" s="60"/>
      <c r="B30" s="20" t="s">
        <v>173</v>
      </c>
      <c r="C30" s="21">
        <v>259</v>
      </c>
      <c r="D30" s="22">
        <v>155.4</v>
      </c>
      <c r="E30" s="21" t="s">
        <v>81</v>
      </c>
      <c r="F30" s="21">
        <v>1</v>
      </c>
      <c r="G30" s="22">
        <f t="shared" si="2"/>
        <v>155.4</v>
      </c>
      <c r="H30" s="21" t="s">
        <v>201</v>
      </c>
      <c r="I30" s="23"/>
      <c r="J30" s="25"/>
    </row>
    <row r="31" spans="1:10" ht="15.75" customHeight="1" x14ac:dyDescent="0.25">
      <c r="A31" s="60"/>
      <c r="B31" s="20" t="s">
        <v>3</v>
      </c>
      <c r="C31" s="21">
        <v>159</v>
      </c>
      <c r="D31" s="22">
        <v>95.399999999999991</v>
      </c>
      <c r="E31" s="21" t="s">
        <v>81</v>
      </c>
      <c r="F31" s="21">
        <v>1</v>
      </c>
      <c r="G31" s="22">
        <f t="shared" si="2"/>
        <v>95.399999999999991</v>
      </c>
      <c r="H31" s="21" t="s">
        <v>201</v>
      </c>
      <c r="I31" s="23"/>
      <c r="J31" s="25"/>
    </row>
    <row r="32" spans="1:10" ht="15.75" customHeight="1" x14ac:dyDescent="0.25">
      <c r="A32" s="60"/>
      <c r="B32" s="20" t="s">
        <v>13</v>
      </c>
      <c r="C32" s="21">
        <v>139</v>
      </c>
      <c r="D32" s="22">
        <v>83</v>
      </c>
      <c r="E32" s="21" t="s">
        <v>81</v>
      </c>
      <c r="F32" s="21">
        <v>1</v>
      </c>
      <c r="G32" s="22">
        <f t="shared" si="2"/>
        <v>83</v>
      </c>
      <c r="H32" s="21" t="s">
        <v>202</v>
      </c>
      <c r="I32" s="23"/>
      <c r="J32" s="25"/>
    </row>
    <row r="33" spans="1:10" ht="15.75" customHeight="1" x14ac:dyDescent="0.25">
      <c r="A33" s="60"/>
      <c r="B33" s="20" t="s">
        <v>4</v>
      </c>
      <c r="C33" s="21">
        <v>1359</v>
      </c>
      <c r="D33" s="22" t="s">
        <v>193</v>
      </c>
      <c r="E33" s="21" t="s">
        <v>81</v>
      </c>
      <c r="F33" s="21">
        <v>1</v>
      </c>
      <c r="G33" s="22">
        <v>1359</v>
      </c>
      <c r="H33" s="21" t="s">
        <v>201</v>
      </c>
      <c r="I33" s="23"/>
      <c r="J33" s="25"/>
    </row>
    <row r="34" spans="1:10" ht="15.75" customHeight="1" x14ac:dyDescent="0.25">
      <c r="A34" s="60"/>
      <c r="B34" s="20" t="s">
        <v>174</v>
      </c>
      <c r="C34" s="21">
        <v>199</v>
      </c>
      <c r="D34" s="22">
        <v>119</v>
      </c>
      <c r="E34" s="21" t="s">
        <v>81</v>
      </c>
      <c r="F34" s="21">
        <v>1</v>
      </c>
      <c r="G34" s="22">
        <f t="shared" ref="G34:G37" si="3">IF(D34&gt;0,D34*F34,C34*F34)</f>
        <v>119</v>
      </c>
      <c r="H34" s="21" t="s">
        <v>201</v>
      </c>
      <c r="I34" s="23"/>
      <c r="J34" s="25"/>
    </row>
    <row r="35" spans="1:10" ht="15.75" customHeight="1" x14ac:dyDescent="0.25">
      <c r="A35" s="60"/>
      <c r="B35" s="20" t="s">
        <v>175</v>
      </c>
      <c r="C35" s="21">
        <v>629</v>
      </c>
      <c r="D35" s="22">
        <v>377</v>
      </c>
      <c r="E35" s="21" t="s">
        <v>81</v>
      </c>
      <c r="F35" s="21">
        <v>1</v>
      </c>
      <c r="G35" s="22">
        <f t="shared" si="3"/>
        <v>377</v>
      </c>
      <c r="H35" s="21" t="s">
        <v>201</v>
      </c>
      <c r="I35" s="23"/>
      <c r="J35" s="25"/>
    </row>
    <row r="36" spans="1:10" ht="15.75" customHeight="1" x14ac:dyDescent="0.25">
      <c r="A36" s="60"/>
      <c r="B36" s="20" t="s">
        <v>6</v>
      </c>
      <c r="C36" s="21">
        <v>429</v>
      </c>
      <c r="D36" s="22">
        <v>257.39999999999998</v>
      </c>
      <c r="E36" s="21" t="s">
        <v>81</v>
      </c>
      <c r="F36" s="21">
        <v>1</v>
      </c>
      <c r="G36" s="22">
        <f t="shared" si="3"/>
        <v>257.39999999999998</v>
      </c>
      <c r="H36" s="21" t="s">
        <v>201</v>
      </c>
      <c r="I36" s="23"/>
      <c r="J36" s="25"/>
    </row>
    <row r="37" spans="1:10" ht="15.75" customHeight="1" x14ac:dyDescent="0.25">
      <c r="A37" s="60"/>
      <c r="B37" s="20" t="s">
        <v>7</v>
      </c>
      <c r="C37" s="21">
        <v>249</v>
      </c>
      <c r="D37" s="22">
        <v>149.4</v>
      </c>
      <c r="E37" s="21" t="s">
        <v>81</v>
      </c>
      <c r="F37" s="21">
        <v>1</v>
      </c>
      <c r="G37" s="22">
        <f t="shared" si="3"/>
        <v>149.4</v>
      </c>
      <c r="H37" s="21" t="s">
        <v>201</v>
      </c>
      <c r="I37" s="23"/>
      <c r="J37" s="25"/>
    </row>
    <row r="38" spans="1:10" ht="15.75" customHeight="1" x14ac:dyDescent="0.25">
      <c r="A38" s="60"/>
      <c r="B38" s="20" t="s">
        <v>16</v>
      </c>
      <c r="C38" s="21">
        <v>6999</v>
      </c>
      <c r="D38" s="22" t="s">
        <v>193</v>
      </c>
      <c r="E38" s="21" t="s">
        <v>81</v>
      </c>
      <c r="F38" s="21">
        <v>1</v>
      </c>
      <c r="G38" s="26">
        <f t="shared" ref="G38:G45" si="4">C38*F38</f>
        <v>6999</v>
      </c>
      <c r="H38" s="21" t="s">
        <v>202</v>
      </c>
      <c r="I38" s="23" t="s">
        <v>131</v>
      </c>
      <c r="J38" s="25"/>
    </row>
    <row r="39" spans="1:10" ht="15.75" customHeight="1" x14ac:dyDescent="0.25">
      <c r="A39" s="60"/>
      <c r="B39" s="20" t="s">
        <v>18</v>
      </c>
      <c r="C39" s="21">
        <v>3000</v>
      </c>
      <c r="D39" s="22" t="s">
        <v>193</v>
      </c>
      <c r="E39" s="21" t="s">
        <v>82</v>
      </c>
      <c r="F39" s="21">
        <v>1</v>
      </c>
      <c r="G39" s="26">
        <f t="shared" si="4"/>
        <v>3000</v>
      </c>
      <c r="H39" s="21" t="s">
        <v>201</v>
      </c>
      <c r="I39" s="61" t="s">
        <v>132</v>
      </c>
      <c r="J39" s="25"/>
    </row>
    <row r="40" spans="1:10" ht="15.75" customHeight="1" x14ac:dyDescent="0.25">
      <c r="A40" s="60"/>
      <c r="B40" s="20" t="s">
        <v>67</v>
      </c>
      <c r="C40" s="21">
        <v>800</v>
      </c>
      <c r="D40" s="22" t="s">
        <v>193</v>
      </c>
      <c r="E40" s="21" t="s">
        <v>82</v>
      </c>
      <c r="F40" s="21">
        <v>1</v>
      </c>
      <c r="G40" s="26">
        <f t="shared" si="4"/>
        <v>800</v>
      </c>
      <c r="H40" s="21" t="s">
        <v>201</v>
      </c>
      <c r="I40" s="62"/>
      <c r="J40" s="25"/>
    </row>
    <row r="41" spans="1:10" ht="15.75" customHeight="1" x14ac:dyDescent="0.25">
      <c r="A41" s="60"/>
      <c r="B41" s="20" t="s">
        <v>19</v>
      </c>
      <c r="C41" s="21">
        <v>500</v>
      </c>
      <c r="D41" s="22" t="s">
        <v>193</v>
      </c>
      <c r="E41" s="21" t="s">
        <v>82</v>
      </c>
      <c r="F41" s="21">
        <v>1</v>
      </c>
      <c r="G41" s="26">
        <f t="shared" si="4"/>
        <v>500</v>
      </c>
      <c r="H41" s="21" t="s">
        <v>201</v>
      </c>
      <c r="I41" s="62"/>
      <c r="J41" s="25"/>
    </row>
    <row r="42" spans="1:10" ht="15.75" customHeight="1" x14ac:dyDescent="0.25">
      <c r="A42" s="60"/>
      <c r="B42" s="20" t="s">
        <v>91</v>
      </c>
      <c r="C42" s="21">
        <v>500</v>
      </c>
      <c r="D42" s="22" t="s">
        <v>193</v>
      </c>
      <c r="E42" s="21" t="s">
        <v>82</v>
      </c>
      <c r="F42" s="21">
        <v>1</v>
      </c>
      <c r="G42" s="26">
        <f t="shared" si="4"/>
        <v>500</v>
      </c>
      <c r="H42" s="21" t="s">
        <v>201</v>
      </c>
      <c r="I42" s="62"/>
      <c r="J42" s="25"/>
    </row>
    <row r="43" spans="1:10" ht="15.75" customHeight="1" x14ac:dyDescent="0.25">
      <c r="A43" s="60"/>
      <c r="B43" s="20" t="s">
        <v>23</v>
      </c>
      <c r="C43" s="21">
        <v>300</v>
      </c>
      <c r="D43" s="22" t="s">
        <v>193</v>
      </c>
      <c r="E43" s="21" t="s">
        <v>82</v>
      </c>
      <c r="F43" s="21">
        <v>1</v>
      </c>
      <c r="G43" s="26">
        <f t="shared" si="4"/>
        <v>300</v>
      </c>
      <c r="H43" s="21" t="s">
        <v>201</v>
      </c>
      <c r="I43" s="62"/>
      <c r="J43" s="25"/>
    </row>
    <row r="44" spans="1:10" ht="15.75" customHeight="1" x14ac:dyDescent="0.25">
      <c r="A44" s="60"/>
      <c r="B44" s="20" t="s">
        <v>20</v>
      </c>
      <c r="C44" s="21">
        <v>200</v>
      </c>
      <c r="D44" s="22" t="s">
        <v>193</v>
      </c>
      <c r="E44" s="21" t="s">
        <v>82</v>
      </c>
      <c r="F44" s="21">
        <v>1</v>
      </c>
      <c r="G44" s="26">
        <f t="shared" si="4"/>
        <v>200</v>
      </c>
      <c r="H44" s="21" t="s">
        <v>201</v>
      </c>
      <c r="I44" s="63"/>
      <c r="J44" s="25"/>
    </row>
    <row r="45" spans="1:10" ht="15.75" customHeight="1" x14ac:dyDescent="0.25">
      <c r="A45" s="59"/>
      <c r="B45" s="20" t="s">
        <v>70</v>
      </c>
      <c r="C45" s="21">
        <v>3000</v>
      </c>
      <c r="D45" s="22" t="s">
        <v>193</v>
      </c>
      <c r="E45" s="21" t="s">
        <v>82</v>
      </c>
      <c r="F45" s="21">
        <v>1</v>
      </c>
      <c r="G45" s="26">
        <f t="shared" si="4"/>
        <v>3000</v>
      </c>
      <c r="H45" s="21" t="s">
        <v>202</v>
      </c>
      <c r="I45" s="23"/>
      <c r="J45" s="25"/>
    </row>
    <row r="46" spans="1:10" ht="15.75" customHeight="1" x14ac:dyDescent="0.25">
      <c r="A46" s="49" t="s">
        <v>142</v>
      </c>
      <c r="B46" s="50"/>
      <c r="C46" s="50"/>
      <c r="D46" s="50"/>
      <c r="E46" s="50"/>
      <c r="F46" s="51"/>
      <c r="G46" s="52">
        <f>SUM(G25:G45)</f>
        <v>20298</v>
      </c>
      <c r="H46" s="53"/>
      <c r="I46" s="54"/>
      <c r="J46" s="25"/>
    </row>
    <row r="47" spans="1:10" ht="15.75" customHeight="1" x14ac:dyDescent="0.25">
      <c r="A47" s="58" t="s">
        <v>94</v>
      </c>
      <c r="B47" s="20" t="s">
        <v>8</v>
      </c>
      <c r="C47" s="21">
        <v>499</v>
      </c>
      <c r="D47" s="22">
        <v>299.39999999999998</v>
      </c>
      <c r="E47" s="21" t="s">
        <v>83</v>
      </c>
      <c r="F47" s="21">
        <v>4</v>
      </c>
      <c r="G47" s="22">
        <f t="shared" ref="G47:G60" si="5">IF(D47&gt;0,D47*F47,C47*F47)</f>
        <v>1197.5999999999999</v>
      </c>
      <c r="H47" s="21" t="s">
        <v>201</v>
      </c>
      <c r="I47" s="23"/>
      <c r="J47" s="25"/>
    </row>
    <row r="48" spans="1:10" ht="15.75" customHeight="1" x14ac:dyDescent="0.25">
      <c r="A48" s="60"/>
      <c r="B48" s="20" t="s">
        <v>184</v>
      </c>
      <c r="C48" s="21">
        <v>399</v>
      </c>
      <c r="D48" s="22">
        <v>239.39999999999998</v>
      </c>
      <c r="E48" s="21" t="s">
        <v>83</v>
      </c>
      <c r="F48" s="21">
        <v>4</v>
      </c>
      <c r="G48" s="22">
        <f t="shared" si="5"/>
        <v>957.59999999999991</v>
      </c>
      <c r="H48" s="21" t="s">
        <v>201</v>
      </c>
      <c r="I48" s="23"/>
      <c r="J48" s="25"/>
    </row>
    <row r="49" spans="1:10" ht="15.75" customHeight="1" x14ac:dyDescent="0.25">
      <c r="A49" s="60"/>
      <c r="B49" s="20" t="s">
        <v>17</v>
      </c>
      <c r="C49" s="21">
        <v>79</v>
      </c>
      <c r="D49" s="22">
        <v>47</v>
      </c>
      <c r="E49" s="21" t="s">
        <v>83</v>
      </c>
      <c r="F49" s="21">
        <v>1</v>
      </c>
      <c r="G49" s="22">
        <f t="shared" si="5"/>
        <v>47</v>
      </c>
      <c r="H49" s="21" t="s">
        <v>201</v>
      </c>
      <c r="I49" s="23"/>
      <c r="J49" s="25"/>
    </row>
    <row r="50" spans="1:10" ht="15.75" customHeight="1" x14ac:dyDescent="0.25">
      <c r="A50" s="60"/>
      <c r="B50" s="20" t="s">
        <v>171</v>
      </c>
      <c r="C50" s="21">
        <v>499</v>
      </c>
      <c r="D50" s="22">
        <v>299</v>
      </c>
      <c r="E50" s="21" t="s">
        <v>83</v>
      </c>
      <c r="F50" s="21">
        <v>2</v>
      </c>
      <c r="G50" s="22">
        <f t="shared" si="5"/>
        <v>598</v>
      </c>
      <c r="H50" s="21" t="s">
        <v>201</v>
      </c>
      <c r="I50" s="23"/>
      <c r="J50" s="25"/>
    </row>
    <row r="51" spans="1:10" ht="15.75" customHeight="1" x14ac:dyDescent="0.25">
      <c r="A51" s="60"/>
      <c r="B51" s="20" t="s">
        <v>172</v>
      </c>
      <c r="C51" s="21">
        <v>499</v>
      </c>
      <c r="D51" s="22">
        <v>299</v>
      </c>
      <c r="E51" s="21" t="s">
        <v>83</v>
      </c>
      <c r="F51" s="21">
        <v>2</v>
      </c>
      <c r="G51" s="22">
        <f t="shared" si="5"/>
        <v>598</v>
      </c>
      <c r="H51" s="21" t="s">
        <v>201</v>
      </c>
      <c r="I51" s="23"/>
      <c r="J51" s="25"/>
    </row>
    <row r="52" spans="1:10" ht="15.75" customHeight="1" x14ac:dyDescent="0.25">
      <c r="A52" s="60"/>
      <c r="B52" s="20" t="s">
        <v>5</v>
      </c>
      <c r="C52" s="21">
        <v>899</v>
      </c>
      <c r="D52" s="22">
        <v>539.4</v>
      </c>
      <c r="E52" s="21" t="s">
        <v>83</v>
      </c>
      <c r="F52" s="21">
        <v>2</v>
      </c>
      <c r="G52" s="22">
        <f t="shared" si="5"/>
        <v>1078.8</v>
      </c>
      <c r="H52" s="21" t="s">
        <v>201</v>
      </c>
      <c r="I52" s="23"/>
      <c r="J52" s="25"/>
    </row>
    <row r="53" spans="1:10" ht="15.75" customHeight="1" x14ac:dyDescent="0.25">
      <c r="A53" s="60"/>
      <c r="B53" s="20" t="s">
        <v>185</v>
      </c>
      <c r="C53" s="21">
        <v>259</v>
      </c>
      <c r="D53" s="22">
        <v>155.4</v>
      </c>
      <c r="E53" s="21" t="s">
        <v>83</v>
      </c>
      <c r="F53" s="21">
        <v>1</v>
      </c>
      <c r="G53" s="22">
        <f t="shared" si="5"/>
        <v>155.4</v>
      </c>
      <c r="H53" s="21" t="s">
        <v>201</v>
      </c>
      <c r="I53" s="23"/>
      <c r="J53" s="25"/>
    </row>
    <row r="54" spans="1:10" ht="15.75" customHeight="1" x14ac:dyDescent="0.25">
      <c r="A54" s="60"/>
      <c r="B54" s="20" t="s">
        <v>3</v>
      </c>
      <c r="C54" s="21">
        <v>159</v>
      </c>
      <c r="D54" s="22">
        <v>95.399999999999991</v>
      </c>
      <c r="E54" s="21" t="s">
        <v>83</v>
      </c>
      <c r="F54" s="21">
        <v>1</v>
      </c>
      <c r="G54" s="22">
        <f t="shared" si="5"/>
        <v>95.399999999999991</v>
      </c>
      <c r="H54" s="21" t="s">
        <v>201</v>
      </c>
      <c r="I54" s="23"/>
      <c r="J54" s="25"/>
    </row>
    <row r="55" spans="1:10" ht="15.75" customHeight="1" x14ac:dyDescent="0.25">
      <c r="A55" s="60"/>
      <c r="B55" s="20" t="s">
        <v>13</v>
      </c>
      <c r="C55" s="21">
        <v>139</v>
      </c>
      <c r="D55" s="22">
        <v>83</v>
      </c>
      <c r="E55" s="21" t="s">
        <v>83</v>
      </c>
      <c r="F55" s="21">
        <v>1</v>
      </c>
      <c r="G55" s="22">
        <f t="shared" si="5"/>
        <v>83</v>
      </c>
      <c r="H55" s="21" t="s">
        <v>202</v>
      </c>
      <c r="I55" s="23"/>
      <c r="J55" s="25"/>
    </row>
    <row r="56" spans="1:10" ht="15.75" customHeight="1" x14ac:dyDescent="0.25">
      <c r="A56" s="60"/>
      <c r="B56" s="20" t="s">
        <v>4</v>
      </c>
      <c r="C56" s="21">
        <v>1359</v>
      </c>
      <c r="D56" s="22" t="s">
        <v>193</v>
      </c>
      <c r="E56" s="21" t="s">
        <v>83</v>
      </c>
      <c r="F56" s="21">
        <v>1</v>
      </c>
      <c r="G56" s="22">
        <v>1359</v>
      </c>
      <c r="H56" s="21" t="s">
        <v>201</v>
      </c>
      <c r="I56" s="23"/>
      <c r="J56" s="25"/>
    </row>
    <row r="57" spans="1:10" ht="15.75" customHeight="1" x14ac:dyDescent="0.25">
      <c r="A57" s="60"/>
      <c r="B57" s="20" t="s">
        <v>186</v>
      </c>
      <c r="C57" s="21">
        <v>199</v>
      </c>
      <c r="D57" s="22">
        <v>119</v>
      </c>
      <c r="E57" s="21" t="s">
        <v>83</v>
      </c>
      <c r="F57" s="21">
        <v>1</v>
      </c>
      <c r="G57" s="22">
        <f t="shared" si="5"/>
        <v>119</v>
      </c>
      <c r="H57" s="21" t="s">
        <v>201</v>
      </c>
      <c r="I57" s="23"/>
      <c r="J57" s="25"/>
    </row>
    <row r="58" spans="1:10" ht="15.75" customHeight="1" x14ac:dyDescent="0.25">
      <c r="A58" s="60"/>
      <c r="B58" s="20" t="s">
        <v>175</v>
      </c>
      <c r="C58" s="21">
        <v>629</v>
      </c>
      <c r="D58" s="22">
        <v>377</v>
      </c>
      <c r="E58" s="21" t="s">
        <v>83</v>
      </c>
      <c r="F58" s="21">
        <v>1</v>
      </c>
      <c r="G58" s="22">
        <f t="shared" si="5"/>
        <v>377</v>
      </c>
      <c r="H58" s="21" t="s">
        <v>201</v>
      </c>
      <c r="I58" s="23"/>
      <c r="J58" s="25"/>
    </row>
    <row r="59" spans="1:10" ht="15.75" customHeight="1" x14ac:dyDescent="0.25">
      <c r="A59" s="60"/>
      <c r="B59" s="20" t="s">
        <v>6</v>
      </c>
      <c r="C59" s="21">
        <v>429</v>
      </c>
      <c r="D59" s="22">
        <v>257.39999999999998</v>
      </c>
      <c r="E59" s="21" t="s">
        <v>83</v>
      </c>
      <c r="F59" s="21">
        <v>1</v>
      </c>
      <c r="G59" s="22">
        <f t="shared" si="5"/>
        <v>257.39999999999998</v>
      </c>
      <c r="H59" s="21" t="s">
        <v>201</v>
      </c>
      <c r="I59" s="23"/>
      <c r="J59" s="25"/>
    </row>
    <row r="60" spans="1:10" ht="15.75" customHeight="1" x14ac:dyDescent="0.25">
      <c r="A60" s="60"/>
      <c r="B60" s="20" t="s">
        <v>7</v>
      </c>
      <c r="C60" s="21">
        <v>249</v>
      </c>
      <c r="D60" s="22">
        <v>149.4</v>
      </c>
      <c r="E60" s="21" t="s">
        <v>83</v>
      </c>
      <c r="F60" s="21">
        <v>1</v>
      </c>
      <c r="G60" s="22">
        <f t="shared" si="5"/>
        <v>149.4</v>
      </c>
      <c r="H60" s="21" t="s">
        <v>201</v>
      </c>
      <c r="I60" s="23"/>
      <c r="J60" s="25"/>
    </row>
    <row r="61" spans="1:10" ht="15.75" customHeight="1" x14ac:dyDescent="0.25">
      <c r="A61" s="60"/>
      <c r="B61" s="20" t="s">
        <v>16</v>
      </c>
      <c r="C61" s="21">
        <v>6999</v>
      </c>
      <c r="D61" s="22" t="s">
        <v>193</v>
      </c>
      <c r="E61" s="21" t="s">
        <v>83</v>
      </c>
      <c r="F61" s="21">
        <v>1</v>
      </c>
      <c r="G61" s="26">
        <f t="shared" ref="G61:G68" si="6">C61*F61</f>
        <v>6999</v>
      </c>
      <c r="H61" s="21" t="s">
        <v>202</v>
      </c>
      <c r="I61" s="23" t="s">
        <v>131</v>
      </c>
      <c r="J61" s="25"/>
    </row>
    <row r="62" spans="1:10" ht="15.75" customHeight="1" x14ac:dyDescent="0.25">
      <c r="A62" s="60"/>
      <c r="B62" s="20" t="s">
        <v>18</v>
      </c>
      <c r="C62" s="21">
        <v>5000</v>
      </c>
      <c r="D62" s="22" t="s">
        <v>193</v>
      </c>
      <c r="E62" s="21" t="s">
        <v>84</v>
      </c>
      <c r="F62" s="21">
        <v>1</v>
      </c>
      <c r="G62" s="26">
        <f t="shared" si="6"/>
        <v>5000</v>
      </c>
      <c r="H62" s="21" t="s">
        <v>201</v>
      </c>
      <c r="I62" s="61" t="s">
        <v>132</v>
      </c>
      <c r="J62" s="25"/>
    </row>
    <row r="63" spans="1:10" ht="15.75" customHeight="1" x14ac:dyDescent="0.25">
      <c r="A63" s="60"/>
      <c r="B63" s="20" t="s">
        <v>68</v>
      </c>
      <c r="C63" s="21">
        <v>1200</v>
      </c>
      <c r="D63" s="22" t="s">
        <v>193</v>
      </c>
      <c r="E63" s="21" t="s">
        <v>84</v>
      </c>
      <c r="F63" s="21">
        <v>1</v>
      </c>
      <c r="G63" s="26">
        <f t="shared" si="6"/>
        <v>1200</v>
      </c>
      <c r="H63" s="21" t="s">
        <v>201</v>
      </c>
      <c r="I63" s="62"/>
      <c r="J63" s="25"/>
    </row>
    <row r="64" spans="1:10" ht="15.75" customHeight="1" x14ac:dyDescent="0.25">
      <c r="A64" s="60"/>
      <c r="B64" s="20" t="s">
        <v>19</v>
      </c>
      <c r="C64" s="21">
        <v>500</v>
      </c>
      <c r="D64" s="22" t="s">
        <v>193</v>
      </c>
      <c r="E64" s="21" t="s">
        <v>84</v>
      </c>
      <c r="F64" s="21">
        <v>1</v>
      </c>
      <c r="G64" s="26">
        <f t="shared" si="6"/>
        <v>500</v>
      </c>
      <c r="H64" s="21" t="s">
        <v>201</v>
      </c>
      <c r="I64" s="62"/>
      <c r="J64" s="25"/>
    </row>
    <row r="65" spans="1:10" ht="15.75" customHeight="1" x14ac:dyDescent="0.25">
      <c r="A65" s="60"/>
      <c r="B65" s="20" t="s">
        <v>92</v>
      </c>
      <c r="C65" s="21">
        <v>600</v>
      </c>
      <c r="D65" s="22" t="s">
        <v>193</v>
      </c>
      <c r="E65" s="21" t="s">
        <v>96</v>
      </c>
      <c r="F65" s="21">
        <v>1</v>
      </c>
      <c r="G65" s="26">
        <f t="shared" si="6"/>
        <v>600</v>
      </c>
      <c r="H65" s="21" t="s">
        <v>203</v>
      </c>
      <c r="I65" s="62"/>
      <c r="J65" s="25"/>
    </row>
    <row r="66" spans="1:10" ht="15.75" customHeight="1" x14ac:dyDescent="0.25">
      <c r="A66" s="60"/>
      <c r="B66" s="20" t="s">
        <v>23</v>
      </c>
      <c r="C66" s="21">
        <v>800</v>
      </c>
      <c r="D66" s="22" t="s">
        <v>193</v>
      </c>
      <c r="E66" s="21" t="s">
        <v>84</v>
      </c>
      <c r="F66" s="21">
        <v>1</v>
      </c>
      <c r="G66" s="26">
        <f t="shared" si="6"/>
        <v>800</v>
      </c>
      <c r="H66" s="21" t="s">
        <v>201</v>
      </c>
      <c r="I66" s="62"/>
      <c r="J66" s="25"/>
    </row>
    <row r="67" spans="1:10" ht="15.75" customHeight="1" x14ac:dyDescent="0.25">
      <c r="A67" s="60"/>
      <c r="B67" s="20" t="s">
        <v>24</v>
      </c>
      <c r="C67" s="21">
        <v>500</v>
      </c>
      <c r="D67" s="22" t="s">
        <v>193</v>
      </c>
      <c r="E67" s="21" t="s">
        <v>84</v>
      </c>
      <c r="F67" s="21">
        <v>1</v>
      </c>
      <c r="G67" s="26">
        <f t="shared" si="6"/>
        <v>500</v>
      </c>
      <c r="H67" s="21" t="s">
        <v>201</v>
      </c>
      <c r="I67" s="63"/>
      <c r="J67" s="25"/>
    </row>
    <row r="68" spans="1:10" ht="15.75" customHeight="1" x14ac:dyDescent="0.25">
      <c r="A68" s="59"/>
      <c r="B68" s="20" t="s">
        <v>70</v>
      </c>
      <c r="C68" s="21">
        <v>3000</v>
      </c>
      <c r="D68" s="22" t="s">
        <v>193</v>
      </c>
      <c r="E68" s="21" t="s">
        <v>84</v>
      </c>
      <c r="F68" s="21">
        <v>1</v>
      </c>
      <c r="G68" s="26">
        <f t="shared" si="6"/>
        <v>3000</v>
      </c>
      <c r="H68" s="21" t="s">
        <v>202</v>
      </c>
      <c r="I68" s="23"/>
      <c r="J68" s="25"/>
    </row>
    <row r="69" spans="1:10" ht="15.75" customHeight="1" x14ac:dyDescent="0.25">
      <c r="A69" s="49" t="s">
        <v>142</v>
      </c>
      <c r="B69" s="50"/>
      <c r="C69" s="50"/>
      <c r="D69" s="50"/>
      <c r="E69" s="50"/>
      <c r="F69" s="51"/>
      <c r="G69" s="52">
        <f>SUM(G47:G68)</f>
        <v>25671.599999999999</v>
      </c>
      <c r="H69" s="53"/>
      <c r="I69" s="54"/>
      <c r="J69" s="25"/>
    </row>
    <row r="70" spans="1:10" ht="15.75" customHeight="1" x14ac:dyDescent="0.25">
      <c r="A70" s="58" t="s">
        <v>95</v>
      </c>
      <c r="B70" s="20" t="s">
        <v>177</v>
      </c>
      <c r="C70" s="21">
        <v>499</v>
      </c>
      <c r="D70" s="22">
        <v>299.39999999999998</v>
      </c>
      <c r="E70" s="21" t="s">
        <v>83</v>
      </c>
      <c r="F70" s="21">
        <v>6</v>
      </c>
      <c r="G70" s="22">
        <f t="shared" ref="G70:G82" si="7">IF(D70&gt;0,D70*F70,C70*F70)</f>
        <v>1796.3999999999999</v>
      </c>
      <c r="H70" s="21" t="s">
        <v>201</v>
      </c>
      <c r="I70" s="23"/>
      <c r="J70" s="25"/>
    </row>
    <row r="71" spans="1:10" ht="15.75" customHeight="1" x14ac:dyDescent="0.25">
      <c r="A71" s="60"/>
      <c r="B71" s="20" t="s">
        <v>170</v>
      </c>
      <c r="C71" s="21">
        <v>399</v>
      </c>
      <c r="D71" s="22">
        <v>239.39999999999998</v>
      </c>
      <c r="E71" s="21" t="s">
        <v>83</v>
      </c>
      <c r="F71" s="21">
        <v>4</v>
      </c>
      <c r="G71" s="22">
        <f t="shared" si="7"/>
        <v>957.59999999999991</v>
      </c>
      <c r="H71" s="21" t="s">
        <v>201</v>
      </c>
      <c r="I71" s="23"/>
      <c r="J71" s="25"/>
    </row>
    <row r="72" spans="1:10" ht="15.75" customHeight="1" x14ac:dyDescent="0.25">
      <c r="A72" s="60"/>
      <c r="B72" s="20" t="s">
        <v>17</v>
      </c>
      <c r="C72" s="21">
        <v>79</v>
      </c>
      <c r="D72" s="22">
        <v>47</v>
      </c>
      <c r="E72" s="21" t="s">
        <v>83</v>
      </c>
      <c r="F72" s="21">
        <v>1</v>
      </c>
      <c r="G72" s="22">
        <f t="shared" si="7"/>
        <v>47</v>
      </c>
      <c r="H72" s="21" t="s">
        <v>201</v>
      </c>
      <c r="I72" s="23"/>
      <c r="J72" s="25"/>
    </row>
    <row r="73" spans="1:10" ht="15.75" customHeight="1" x14ac:dyDescent="0.25">
      <c r="A73" s="60"/>
      <c r="B73" s="20" t="s">
        <v>171</v>
      </c>
      <c r="C73" s="21">
        <v>499</v>
      </c>
      <c r="D73" s="22">
        <v>299</v>
      </c>
      <c r="E73" s="21" t="s">
        <v>83</v>
      </c>
      <c r="F73" s="21">
        <v>2</v>
      </c>
      <c r="G73" s="22">
        <f t="shared" si="7"/>
        <v>598</v>
      </c>
      <c r="H73" s="21" t="s">
        <v>201</v>
      </c>
      <c r="I73" s="23"/>
      <c r="J73" s="25"/>
    </row>
    <row r="74" spans="1:10" ht="15.75" customHeight="1" x14ac:dyDescent="0.25">
      <c r="A74" s="60"/>
      <c r="B74" s="20" t="s">
        <v>172</v>
      </c>
      <c r="C74" s="21">
        <v>499</v>
      </c>
      <c r="D74" s="22">
        <v>299</v>
      </c>
      <c r="E74" s="21" t="s">
        <v>83</v>
      </c>
      <c r="F74" s="21">
        <v>2</v>
      </c>
      <c r="G74" s="22">
        <f t="shared" si="7"/>
        <v>598</v>
      </c>
      <c r="H74" s="21" t="s">
        <v>201</v>
      </c>
      <c r="I74" s="23"/>
      <c r="J74" s="25"/>
    </row>
    <row r="75" spans="1:10" ht="15.75" customHeight="1" x14ac:dyDescent="0.25">
      <c r="A75" s="60"/>
      <c r="B75" s="20" t="s">
        <v>5</v>
      </c>
      <c r="C75" s="21">
        <v>899</v>
      </c>
      <c r="D75" s="22">
        <v>539.4</v>
      </c>
      <c r="E75" s="21" t="s">
        <v>83</v>
      </c>
      <c r="F75" s="21">
        <v>2</v>
      </c>
      <c r="G75" s="22">
        <f t="shared" si="7"/>
        <v>1078.8</v>
      </c>
      <c r="H75" s="21" t="s">
        <v>201</v>
      </c>
      <c r="I75" s="23"/>
      <c r="J75" s="25"/>
    </row>
    <row r="76" spans="1:10" ht="15.75" customHeight="1" x14ac:dyDescent="0.25">
      <c r="A76" s="60"/>
      <c r="B76" s="20" t="s">
        <v>187</v>
      </c>
      <c r="C76" s="21">
        <v>259</v>
      </c>
      <c r="D76" s="22">
        <v>155.4</v>
      </c>
      <c r="E76" s="21" t="s">
        <v>83</v>
      </c>
      <c r="F76" s="21">
        <v>1</v>
      </c>
      <c r="G76" s="22">
        <f t="shared" si="7"/>
        <v>155.4</v>
      </c>
      <c r="H76" s="21" t="s">
        <v>201</v>
      </c>
      <c r="I76" s="23"/>
      <c r="J76" s="25"/>
    </row>
    <row r="77" spans="1:10" ht="15.75" customHeight="1" x14ac:dyDescent="0.25">
      <c r="A77" s="60"/>
      <c r="B77" s="20" t="s">
        <v>3</v>
      </c>
      <c r="C77" s="21">
        <v>159</v>
      </c>
      <c r="D77" s="22">
        <v>95.399999999999991</v>
      </c>
      <c r="E77" s="21" t="s">
        <v>83</v>
      </c>
      <c r="F77" s="21">
        <v>1</v>
      </c>
      <c r="G77" s="22">
        <f t="shared" si="7"/>
        <v>95.399999999999991</v>
      </c>
      <c r="H77" s="21" t="s">
        <v>201</v>
      </c>
      <c r="I77" s="23"/>
      <c r="J77" s="25"/>
    </row>
    <row r="78" spans="1:10" ht="15.75" customHeight="1" x14ac:dyDescent="0.25">
      <c r="A78" s="60"/>
      <c r="B78" s="20" t="s">
        <v>4</v>
      </c>
      <c r="C78" s="21">
        <v>1359</v>
      </c>
      <c r="D78" s="22" t="s">
        <v>193</v>
      </c>
      <c r="E78" s="21" t="s">
        <v>83</v>
      </c>
      <c r="F78" s="21">
        <v>1</v>
      </c>
      <c r="G78" s="22">
        <v>1359</v>
      </c>
      <c r="H78" s="21" t="s">
        <v>201</v>
      </c>
      <c r="I78" s="23"/>
      <c r="J78" s="25"/>
    </row>
    <row r="79" spans="1:10" ht="15.75" customHeight="1" x14ac:dyDescent="0.25">
      <c r="A79" s="60"/>
      <c r="B79" s="20" t="s">
        <v>174</v>
      </c>
      <c r="C79" s="21">
        <v>199</v>
      </c>
      <c r="D79" s="22">
        <v>119</v>
      </c>
      <c r="E79" s="21" t="s">
        <v>83</v>
      </c>
      <c r="F79" s="21">
        <v>2</v>
      </c>
      <c r="G79" s="22">
        <f t="shared" si="7"/>
        <v>238</v>
      </c>
      <c r="H79" s="21" t="s">
        <v>201</v>
      </c>
      <c r="I79" s="23"/>
      <c r="J79" s="25"/>
    </row>
    <row r="80" spans="1:10" ht="15.75" customHeight="1" x14ac:dyDescent="0.25">
      <c r="A80" s="60"/>
      <c r="B80" s="20" t="s">
        <v>176</v>
      </c>
      <c r="C80" s="21">
        <v>629</v>
      </c>
      <c r="D80" s="22">
        <v>377</v>
      </c>
      <c r="E80" s="21" t="s">
        <v>83</v>
      </c>
      <c r="F80" s="21">
        <v>1</v>
      </c>
      <c r="G80" s="22">
        <f t="shared" si="7"/>
        <v>377</v>
      </c>
      <c r="H80" s="21" t="s">
        <v>201</v>
      </c>
      <c r="I80" s="23"/>
      <c r="J80" s="25"/>
    </row>
    <row r="81" spans="1:10" ht="15.75" customHeight="1" x14ac:dyDescent="0.25">
      <c r="A81" s="60"/>
      <c r="B81" s="20" t="s">
        <v>6</v>
      </c>
      <c r="C81" s="21">
        <v>429</v>
      </c>
      <c r="D81" s="22">
        <v>257.39999999999998</v>
      </c>
      <c r="E81" s="21" t="s">
        <v>83</v>
      </c>
      <c r="F81" s="21">
        <v>1</v>
      </c>
      <c r="G81" s="22">
        <f t="shared" si="7"/>
        <v>257.39999999999998</v>
      </c>
      <c r="H81" s="21" t="s">
        <v>201</v>
      </c>
      <c r="I81" s="23"/>
      <c r="J81" s="25"/>
    </row>
    <row r="82" spans="1:10" ht="15.75" customHeight="1" x14ac:dyDescent="0.25">
      <c r="A82" s="60"/>
      <c r="B82" s="20" t="s">
        <v>7</v>
      </c>
      <c r="C82" s="21">
        <v>249</v>
      </c>
      <c r="D82" s="22">
        <v>149.4</v>
      </c>
      <c r="E82" s="21" t="s">
        <v>83</v>
      </c>
      <c r="F82" s="21">
        <v>1</v>
      </c>
      <c r="G82" s="22">
        <f t="shared" si="7"/>
        <v>149.4</v>
      </c>
      <c r="H82" s="21" t="s">
        <v>201</v>
      </c>
      <c r="I82" s="23"/>
      <c r="J82" s="25"/>
    </row>
    <row r="83" spans="1:10" ht="15.75" customHeight="1" x14ac:dyDescent="0.25">
      <c r="A83" s="60"/>
      <c r="B83" s="20" t="s">
        <v>16</v>
      </c>
      <c r="C83" s="21">
        <v>6999</v>
      </c>
      <c r="D83" s="22" t="s">
        <v>193</v>
      </c>
      <c r="E83" s="21" t="s">
        <v>83</v>
      </c>
      <c r="F83" s="21">
        <v>1</v>
      </c>
      <c r="G83" s="26">
        <f t="shared" ref="G83:G90" si="8">C83*F83</f>
        <v>6999</v>
      </c>
      <c r="H83" s="21" t="s">
        <v>203</v>
      </c>
      <c r="I83" s="23" t="s">
        <v>131</v>
      </c>
      <c r="J83" s="25"/>
    </row>
    <row r="84" spans="1:10" ht="15.75" customHeight="1" x14ac:dyDescent="0.25">
      <c r="A84" s="60"/>
      <c r="B84" s="20" t="s">
        <v>18</v>
      </c>
      <c r="C84" s="21">
        <v>6000</v>
      </c>
      <c r="D84" s="22" t="s">
        <v>193</v>
      </c>
      <c r="E84" s="21" t="s">
        <v>82</v>
      </c>
      <c r="F84" s="21">
        <v>1</v>
      </c>
      <c r="G84" s="26">
        <f t="shared" si="8"/>
        <v>6000</v>
      </c>
      <c r="H84" s="21" t="s">
        <v>201</v>
      </c>
      <c r="I84" s="61" t="s">
        <v>149</v>
      </c>
      <c r="J84" s="25"/>
    </row>
    <row r="85" spans="1:10" ht="15.75" customHeight="1" x14ac:dyDescent="0.25">
      <c r="A85" s="60"/>
      <c r="B85" s="20" t="s">
        <v>69</v>
      </c>
      <c r="C85" s="21">
        <v>1600</v>
      </c>
      <c r="D85" s="22" t="s">
        <v>193</v>
      </c>
      <c r="E85" s="21" t="s">
        <v>82</v>
      </c>
      <c r="F85" s="21">
        <v>1</v>
      </c>
      <c r="G85" s="26">
        <f t="shared" si="8"/>
        <v>1600</v>
      </c>
      <c r="H85" s="21" t="s">
        <v>201</v>
      </c>
      <c r="I85" s="62"/>
      <c r="J85" s="25"/>
    </row>
    <row r="86" spans="1:10" ht="15.75" customHeight="1" x14ac:dyDescent="0.25">
      <c r="A86" s="60"/>
      <c r="B86" s="20" t="s">
        <v>92</v>
      </c>
      <c r="C86" s="21">
        <v>600</v>
      </c>
      <c r="D86" s="22" t="s">
        <v>193</v>
      </c>
      <c r="E86" s="21" t="s">
        <v>82</v>
      </c>
      <c r="F86" s="21">
        <v>1</v>
      </c>
      <c r="G86" s="26">
        <f t="shared" si="8"/>
        <v>600</v>
      </c>
      <c r="H86" s="21" t="s">
        <v>203</v>
      </c>
      <c r="I86" s="62"/>
      <c r="J86" s="25"/>
    </row>
    <row r="87" spans="1:10" ht="15.75" customHeight="1" x14ac:dyDescent="0.25">
      <c r="A87" s="60"/>
      <c r="B87" s="20" t="s">
        <v>19</v>
      </c>
      <c r="C87" s="21">
        <v>500</v>
      </c>
      <c r="D87" s="22" t="s">
        <v>193</v>
      </c>
      <c r="E87" s="21" t="s">
        <v>82</v>
      </c>
      <c r="F87" s="21">
        <v>1</v>
      </c>
      <c r="G87" s="26">
        <f t="shared" si="8"/>
        <v>500</v>
      </c>
      <c r="H87" s="21" t="s">
        <v>201</v>
      </c>
      <c r="I87" s="62"/>
      <c r="J87" s="25"/>
    </row>
    <row r="88" spans="1:10" ht="15.75" customHeight="1" x14ac:dyDescent="0.25">
      <c r="A88" s="60"/>
      <c r="B88" s="20" t="s">
        <v>23</v>
      </c>
      <c r="C88" s="21">
        <v>800</v>
      </c>
      <c r="D88" s="22" t="s">
        <v>193</v>
      </c>
      <c r="E88" s="21" t="s">
        <v>82</v>
      </c>
      <c r="F88" s="21">
        <v>1</v>
      </c>
      <c r="G88" s="26">
        <f t="shared" si="8"/>
        <v>800</v>
      </c>
      <c r="H88" s="21" t="s">
        <v>201</v>
      </c>
      <c r="I88" s="62"/>
      <c r="J88" s="25"/>
    </row>
    <row r="89" spans="1:10" ht="15.75" customHeight="1" x14ac:dyDescent="0.25">
      <c r="A89" s="60"/>
      <c r="B89" s="20" t="s">
        <v>24</v>
      </c>
      <c r="C89" s="21">
        <v>600</v>
      </c>
      <c r="D89" s="22" t="s">
        <v>193</v>
      </c>
      <c r="E89" s="21" t="s">
        <v>82</v>
      </c>
      <c r="F89" s="21">
        <v>1</v>
      </c>
      <c r="G89" s="26">
        <f t="shared" si="8"/>
        <v>600</v>
      </c>
      <c r="H89" s="21" t="s">
        <v>201</v>
      </c>
      <c r="I89" s="63"/>
      <c r="J89" s="25"/>
    </row>
    <row r="90" spans="1:10" ht="15.75" customHeight="1" x14ac:dyDescent="0.25">
      <c r="A90" s="59"/>
      <c r="B90" s="20" t="s">
        <v>65</v>
      </c>
      <c r="C90" s="21">
        <v>2000</v>
      </c>
      <c r="D90" s="22" t="s">
        <v>193</v>
      </c>
      <c r="E90" s="21" t="s">
        <v>86</v>
      </c>
      <c r="F90" s="21">
        <v>1</v>
      </c>
      <c r="G90" s="26">
        <f t="shared" si="8"/>
        <v>2000</v>
      </c>
      <c r="H90" s="21" t="s">
        <v>202</v>
      </c>
      <c r="I90" s="23"/>
      <c r="J90" s="25"/>
    </row>
    <row r="91" spans="1:10" ht="15.75" customHeight="1" x14ac:dyDescent="0.25">
      <c r="A91" s="49" t="s">
        <v>143</v>
      </c>
      <c r="B91" s="50"/>
      <c r="C91" s="50"/>
      <c r="D91" s="50"/>
      <c r="E91" s="50"/>
      <c r="F91" s="51"/>
      <c r="G91" s="52">
        <f>SUM(G70:G90)</f>
        <v>26806.399999999998</v>
      </c>
      <c r="H91" s="53"/>
      <c r="I91" s="54"/>
      <c r="J91" s="25"/>
    </row>
    <row r="92" spans="1:10" ht="15.75" customHeight="1" x14ac:dyDescent="0.25">
      <c r="A92" s="58" t="s">
        <v>25</v>
      </c>
      <c r="B92" s="20" t="s">
        <v>188</v>
      </c>
      <c r="C92" s="21">
        <v>2599</v>
      </c>
      <c r="D92" s="22" t="s">
        <v>193</v>
      </c>
      <c r="E92" s="21" t="s">
        <v>87</v>
      </c>
      <c r="F92" s="21">
        <v>3</v>
      </c>
      <c r="G92" s="26">
        <f>C92*F92</f>
        <v>7797</v>
      </c>
      <c r="H92" s="21" t="s">
        <v>201</v>
      </c>
      <c r="I92" s="23"/>
      <c r="J92" s="25"/>
    </row>
    <row r="93" spans="1:10" ht="15.75" customHeight="1" x14ac:dyDescent="0.25">
      <c r="A93" s="60"/>
      <c r="B93" s="20" t="s">
        <v>26</v>
      </c>
      <c r="C93" s="21">
        <v>2599</v>
      </c>
      <c r="D93" s="22" t="s">
        <v>193</v>
      </c>
      <c r="E93" s="21" t="s">
        <v>87</v>
      </c>
      <c r="F93" s="21">
        <v>3</v>
      </c>
      <c r="G93" s="26">
        <f>C93*F93</f>
        <v>7797</v>
      </c>
      <c r="H93" s="21" t="s">
        <v>201</v>
      </c>
      <c r="I93" s="23"/>
      <c r="J93" s="25"/>
    </row>
    <row r="94" spans="1:10" ht="15.75" customHeight="1" x14ac:dyDescent="0.25">
      <c r="A94" s="60"/>
      <c r="B94" s="20" t="s">
        <v>189</v>
      </c>
      <c r="C94" s="21">
        <v>599</v>
      </c>
      <c r="D94" s="22" t="s">
        <v>193</v>
      </c>
      <c r="E94" s="21" t="s">
        <v>87</v>
      </c>
      <c r="F94" s="21">
        <v>2</v>
      </c>
      <c r="G94" s="26">
        <f>C94*F94</f>
        <v>1198</v>
      </c>
      <c r="H94" s="21" t="s">
        <v>201</v>
      </c>
      <c r="I94" s="61" t="s">
        <v>197</v>
      </c>
      <c r="J94" s="25"/>
    </row>
    <row r="95" spans="1:10" ht="15.75" customHeight="1" x14ac:dyDescent="0.25">
      <c r="A95" s="60"/>
      <c r="B95" s="20" t="s">
        <v>5</v>
      </c>
      <c r="C95" s="21">
        <v>899</v>
      </c>
      <c r="D95" s="22">
        <v>539.4</v>
      </c>
      <c r="E95" s="21" t="s">
        <v>87</v>
      </c>
      <c r="F95" s="21">
        <v>2</v>
      </c>
      <c r="G95" s="22">
        <f>IF(D95&gt;0,D95*F95,C95*F95)</f>
        <v>1078.8</v>
      </c>
      <c r="H95" s="21" t="s">
        <v>201</v>
      </c>
      <c r="I95" s="63"/>
      <c r="J95" s="25"/>
    </row>
    <row r="96" spans="1:10" ht="15.75" customHeight="1" x14ac:dyDescent="0.25">
      <c r="A96" s="60"/>
      <c r="B96" s="20" t="s">
        <v>13</v>
      </c>
      <c r="C96" s="21">
        <v>139</v>
      </c>
      <c r="D96" s="22">
        <v>83</v>
      </c>
      <c r="E96" s="21" t="s">
        <v>87</v>
      </c>
      <c r="F96" s="21">
        <v>2</v>
      </c>
      <c r="G96" s="22">
        <f>IF(D96&gt;0,D96*F96,C96*F96)</f>
        <v>166</v>
      </c>
      <c r="H96" s="21" t="s">
        <v>201</v>
      </c>
      <c r="I96" s="23"/>
      <c r="J96" s="25"/>
    </row>
    <row r="97" spans="1:10" ht="15.75" customHeight="1" x14ac:dyDescent="0.25">
      <c r="A97" s="60"/>
      <c r="B97" s="20" t="s">
        <v>4</v>
      </c>
      <c r="C97" s="21">
        <v>1359</v>
      </c>
      <c r="D97" s="22" t="s">
        <v>193</v>
      </c>
      <c r="E97" s="21" t="s">
        <v>87</v>
      </c>
      <c r="F97" s="21">
        <v>4</v>
      </c>
      <c r="G97" s="26">
        <f>C97*F97</f>
        <v>5436</v>
      </c>
      <c r="H97" s="21" t="s">
        <v>201</v>
      </c>
      <c r="I97" s="23"/>
      <c r="J97" s="25"/>
    </row>
    <row r="98" spans="1:10" ht="15.75" customHeight="1" x14ac:dyDescent="0.25">
      <c r="A98" s="60"/>
      <c r="B98" s="20" t="s">
        <v>27</v>
      </c>
      <c r="C98" s="21">
        <v>199</v>
      </c>
      <c r="D98" s="22">
        <v>119</v>
      </c>
      <c r="E98" s="21" t="s">
        <v>87</v>
      </c>
      <c r="F98" s="21">
        <v>1</v>
      </c>
      <c r="G98" s="22">
        <f>IF(D98&gt;0,D98*F98,C98*F98)</f>
        <v>119</v>
      </c>
      <c r="H98" s="21" t="s">
        <v>201</v>
      </c>
      <c r="I98" s="23"/>
      <c r="J98" s="25"/>
    </row>
    <row r="99" spans="1:10" ht="15.75" customHeight="1" x14ac:dyDescent="0.25">
      <c r="A99" s="60"/>
      <c r="B99" s="20" t="s">
        <v>28</v>
      </c>
      <c r="C99" s="21">
        <v>629</v>
      </c>
      <c r="D99" s="22">
        <v>377</v>
      </c>
      <c r="E99" s="21" t="s">
        <v>87</v>
      </c>
      <c r="F99" s="21">
        <v>1</v>
      </c>
      <c r="G99" s="22">
        <f>IF(D99&gt;0,D99*F99,C99*F99)</f>
        <v>377</v>
      </c>
      <c r="H99" s="21" t="s">
        <v>201</v>
      </c>
      <c r="I99" s="23"/>
      <c r="J99" s="25"/>
    </row>
    <row r="100" spans="1:10" ht="15.75" customHeight="1" x14ac:dyDescent="0.25">
      <c r="A100" s="60"/>
      <c r="B100" s="20" t="s">
        <v>6</v>
      </c>
      <c r="C100" s="21">
        <v>429</v>
      </c>
      <c r="D100" s="22">
        <v>257.39999999999998</v>
      </c>
      <c r="E100" s="21" t="s">
        <v>87</v>
      </c>
      <c r="F100" s="21">
        <v>1</v>
      </c>
      <c r="G100" s="22">
        <f>IF(D100&gt;0,D100*F100,C100*F100)</f>
        <v>257.39999999999998</v>
      </c>
      <c r="H100" s="21" t="s">
        <v>201</v>
      </c>
      <c r="I100" s="23"/>
      <c r="J100" s="25"/>
    </row>
    <row r="101" spans="1:10" ht="15.75" customHeight="1" x14ac:dyDescent="0.25">
      <c r="A101" s="60"/>
      <c r="B101" s="20" t="s">
        <v>16</v>
      </c>
      <c r="C101" s="21">
        <v>6999</v>
      </c>
      <c r="D101" s="22" t="s">
        <v>193</v>
      </c>
      <c r="E101" s="21" t="s">
        <v>87</v>
      </c>
      <c r="F101" s="21">
        <v>1</v>
      </c>
      <c r="G101" s="26">
        <f t="shared" ref="G101:G109" si="9">C101*F101</f>
        <v>6999</v>
      </c>
      <c r="H101" s="21" t="s">
        <v>202</v>
      </c>
      <c r="I101" s="23" t="s">
        <v>131</v>
      </c>
      <c r="J101" s="25"/>
    </row>
    <row r="102" spans="1:10" ht="15.75" customHeight="1" x14ac:dyDescent="0.25">
      <c r="A102" s="60"/>
      <c r="B102" s="20" t="s">
        <v>29</v>
      </c>
      <c r="C102" s="21">
        <v>2099</v>
      </c>
      <c r="D102" s="22" t="s">
        <v>193</v>
      </c>
      <c r="E102" s="21" t="s">
        <v>87</v>
      </c>
      <c r="F102" s="21">
        <v>1</v>
      </c>
      <c r="G102" s="26">
        <f t="shared" si="9"/>
        <v>2099</v>
      </c>
      <c r="H102" s="21" t="s">
        <v>201</v>
      </c>
      <c r="I102" s="61" t="s">
        <v>31</v>
      </c>
      <c r="J102" s="25"/>
    </row>
    <row r="103" spans="1:10" ht="15.75" customHeight="1" x14ac:dyDescent="0.25">
      <c r="A103" s="60"/>
      <c r="B103" s="20" t="s">
        <v>30</v>
      </c>
      <c r="C103" s="21">
        <v>5999</v>
      </c>
      <c r="D103" s="22" t="s">
        <v>193</v>
      </c>
      <c r="E103" s="21" t="s">
        <v>87</v>
      </c>
      <c r="F103" s="21">
        <v>1</v>
      </c>
      <c r="G103" s="26">
        <f t="shared" si="9"/>
        <v>5999</v>
      </c>
      <c r="H103" s="21" t="s">
        <v>202</v>
      </c>
      <c r="I103" s="63"/>
      <c r="J103" s="25"/>
    </row>
    <row r="104" spans="1:10" x14ac:dyDescent="0.25">
      <c r="A104" s="60"/>
      <c r="B104" s="20" t="s">
        <v>18</v>
      </c>
      <c r="C104" s="21">
        <v>1200</v>
      </c>
      <c r="D104" s="22" t="s">
        <v>193</v>
      </c>
      <c r="E104" s="21" t="s">
        <v>82</v>
      </c>
      <c r="F104" s="21">
        <v>1</v>
      </c>
      <c r="G104" s="26">
        <f t="shared" si="9"/>
        <v>1200</v>
      </c>
      <c r="H104" s="21" t="s">
        <v>201</v>
      </c>
      <c r="I104" s="61" t="s">
        <v>150</v>
      </c>
      <c r="J104" s="25"/>
    </row>
    <row r="105" spans="1:10" ht="15.75" customHeight="1" x14ac:dyDescent="0.25">
      <c r="A105" s="60"/>
      <c r="B105" s="20" t="s">
        <v>67</v>
      </c>
      <c r="C105" s="21">
        <v>800</v>
      </c>
      <c r="D105" s="22" t="s">
        <v>193</v>
      </c>
      <c r="E105" s="21" t="s">
        <v>82</v>
      </c>
      <c r="F105" s="21">
        <v>1</v>
      </c>
      <c r="G105" s="26">
        <f t="shared" si="9"/>
        <v>800</v>
      </c>
      <c r="H105" s="21" t="s">
        <v>201</v>
      </c>
      <c r="I105" s="62"/>
      <c r="J105" s="25"/>
    </row>
    <row r="106" spans="1:10" ht="15.75" customHeight="1" x14ac:dyDescent="0.25">
      <c r="A106" s="60"/>
      <c r="B106" s="20" t="s">
        <v>92</v>
      </c>
      <c r="C106" s="21">
        <v>200</v>
      </c>
      <c r="D106" s="22" t="s">
        <v>193</v>
      </c>
      <c r="E106" s="21" t="s">
        <v>82</v>
      </c>
      <c r="F106" s="21">
        <v>1</v>
      </c>
      <c r="G106" s="26">
        <f t="shared" si="9"/>
        <v>200</v>
      </c>
      <c r="H106" s="21" t="s">
        <v>203</v>
      </c>
      <c r="I106" s="62"/>
      <c r="J106" s="25"/>
    </row>
    <row r="107" spans="1:10" ht="15.75" customHeight="1" x14ac:dyDescent="0.25">
      <c r="A107" s="60"/>
      <c r="B107" s="20" t="s">
        <v>19</v>
      </c>
      <c r="C107" s="21">
        <v>500</v>
      </c>
      <c r="D107" s="22" t="s">
        <v>193</v>
      </c>
      <c r="E107" s="21" t="s">
        <v>82</v>
      </c>
      <c r="F107" s="21">
        <v>1</v>
      </c>
      <c r="G107" s="26">
        <f t="shared" si="9"/>
        <v>500</v>
      </c>
      <c r="H107" s="21" t="s">
        <v>201</v>
      </c>
      <c r="I107" s="62"/>
      <c r="J107" s="25"/>
    </row>
    <row r="108" spans="1:10" ht="15.75" customHeight="1" x14ac:dyDescent="0.25">
      <c r="A108" s="60"/>
      <c r="B108" s="20" t="s">
        <v>23</v>
      </c>
      <c r="C108" s="21">
        <v>300</v>
      </c>
      <c r="D108" s="22" t="s">
        <v>193</v>
      </c>
      <c r="E108" s="21" t="s">
        <v>82</v>
      </c>
      <c r="F108" s="21">
        <v>1</v>
      </c>
      <c r="G108" s="26">
        <f t="shared" si="9"/>
        <v>300</v>
      </c>
      <c r="H108" s="21" t="s">
        <v>201</v>
      </c>
      <c r="I108" s="63"/>
      <c r="J108" s="25"/>
    </row>
    <row r="109" spans="1:10" ht="15.75" customHeight="1" x14ac:dyDescent="0.25">
      <c r="A109" s="59"/>
      <c r="B109" s="20" t="s">
        <v>70</v>
      </c>
      <c r="C109" s="21">
        <v>3000</v>
      </c>
      <c r="D109" s="22" t="s">
        <v>193</v>
      </c>
      <c r="E109" s="21" t="s">
        <v>82</v>
      </c>
      <c r="F109" s="21">
        <v>1</v>
      </c>
      <c r="G109" s="26">
        <f t="shared" si="9"/>
        <v>3000</v>
      </c>
      <c r="H109" s="21" t="s">
        <v>205</v>
      </c>
      <c r="I109" s="23"/>
      <c r="J109" s="25"/>
    </row>
    <row r="110" spans="1:10" ht="15.75" customHeight="1" x14ac:dyDescent="0.25">
      <c r="A110" s="49" t="s">
        <v>142</v>
      </c>
      <c r="B110" s="50"/>
      <c r="C110" s="50"/>
      <c r="D110" s="50"/>
      <c r="E110" s="50"/>
      <c r="F110" s="51"/>
      <c r="G110" s="52">
        <f>SUM(G92:G109)</f>
        <v>45323.199999999997</v>
      </c>
      <c r="H110" s="53"/>
      <c r="I110" s="54"/>
      <c r="J110" s="25"/>
    </row>
    <row r="111" spans="1:10" ht="15.75" customHeight="1" x14ac:dyDescent="0.25">
      <c r="A111" s="58" t="s">
        <v>100</v>
      </c>
      <c r="B111" s="20" t="s">
        <v>178</v>
      </c>
      <c r="C111" s="21">
        <v>499</v>
      </c>
      <c r="D111" s="22">
        <v>299.39999999999998</v>
      </c>
      <c r="E111" s="21" t="s">
        <v>81</v>
      </c>
      <c r="F111" s="21">
        <v>6</v>
      </c>
      <c r="G111" s="22">
        <f t="shared" ref="G111:G119" si="10">IF(D111&gt;0,D111*F111,C111*F111)</f>
        <v>1796.3999999999999</v>
      </c>
      <c r="H111" s="21" t="s">
        <v>201</v>
      </c>
      <c r="I111" s="23"/>
      <c r="J111" s="25"/>
    </row>
    <row r="112" spans="1:10" ht="15.75" customHeight="1" x14ac:dyDescent="0.25">
      <c r="A112" s="60"/>
      <c r="B112" s="20" t="s">
        <v>170</v>
      </c>
      <c r="C112" s="21">
        <v>399</v>
      </c>
      <c r="D112" s="22">
        <v>239.39999999999998</v>
      </c>
      <c r="E112" s="21" t="s">
        <v>81</v>
      </c>
      <c r="F112" s="21">
        <v>4</v>
      </c>
      <c r="G112" s="22">
        <f t="shared" si="10"/>
        <v>957.59999999999991</v>
      </c>
      <c r="H112" s="21" t="s">
        <v>201</v>
      </c>
      <c r="I112" s="23"/>
      <c r="J112" s="25"/>
    </row>
    <row r="113" spans="1:10" ht="15.75" customHeight="1" x14ac:dyDescent="0.25">
      <c r="A113" s="60"/>
      <c r="B113" s="20" t="s">
        <v>17</v>
      </c>
      <c r="C113" s="21">
        <v>79</v>
      </c>
      <c r="D113" s="22">
        <v>47</v>
      </c>
      <c r="E113" s="21" t="s">
        <v>81</v>
      </c>
      <c r="F113" s="21">
        <v>1</v>
      </c>
      <c r="G113" s="22">
        <f t="shared" si="10"/>
        <v>47</v>
      </c>
      <c r="H113" s="21" t="s">
        <v>201</v>
      </c>
      <c r="I113" s="23"/>
      <c r="J113" s="25"/>
    </row>
    <row r="114" spans="1:10" ht="15.75" customHeight="1" x14ac:dyDescent="0.25">
      <c r="A114" s="60"/>
      <c r="B114" s="20" t="s">
        <v>4</v>
      </c>
      <c r="C114" s="21">
        <v>1359</v>
      </c>
      <c r="D114" s="22" t="s">
        <v>193</v>
      </c>
      <c r="E114" s="21" t="s">
        <v>81</v>
      </c>
      <c r="F114" s="21">
        <v>1</v>
      </c>
      <c r="G114" s="22">
        <v>1359</v>
      </c>
      <c r="H114" s="21" t="s">
        <v>201</v>
      </c>
      <c r="I114" s="23"/>
      <c r="J114" s="25"/>
    </row>
    <row r="115" spans="1:10" ht="15.75" customHeight="1" x14ac:dyDescent="0.25">
      <c r="A115" s="60"/>
      <c r="B115" s="20" t="s">
        <v>174</v>
      </c>
      <c r="C115" s="21">
        <v>199</v>
      </c>
      <c r="D115" s="22">
        <v>119</v>
      </c>
      <c r="E115" s="21" t="s">
        <v>81</v>
      </c>
      <c r="F115" s="21">
        <v>2</v>
      </c>
      <c r="G115" s="22">
        <f t="shared" si="10"/>
        <v>238</v>
      </c>
      <c r="H115" s="21" t="s">
        <v>201</v>
      </c>
      <c r="I115" s="23"/>
      <c r="J115" s="25"/>
    </row>
    <row r="116" spans="1:10" ht="15.75" customHeight="1" x14ac:dyDescent="0.25">
      <c r="A116" s="60"/>
      <c r="B116" s="20" t="s">
        <v>175</v>
      </c>
      <c r="C116" s="21">
        <v>629</v>
      </c>
      <c r="D116" s="22">
        <v>377</v>
      </c>
      <c r="E116" s="21" t="s">
        <v>81</v>
      </c>
      <c r="F116" s="21">
        <v>1</v>
      </c>
      <c r="G116" s="22">
        <f t="shared" si="10"/>
        <v>377</v>
      </c>
      <c r="H116" s="21" t="s">
        <v>201</v>
      </c>
      <c r="I116" s="23"/>
      <c r="J116" s="25"/>
    </row>
    <row r="117" spans="1:10" ht="15.75" customHeight="1" x14ac:dyDescent="0.25">
      <c r="A117" s="60"/>
      <c r="B117" s="20" t="s">
        <v>185</v>
      </c>
      <c r="C117" s="21">
        <v>259</v>
      </c>
      <c r="D117" s="22">
        <v>155.4</v>
      </c>
      <c r="E117" s="21" t="s">
        <v>81</v>
      </c>
      <c r="F117" s="21">
        <v>2</v>
      </c>
      <c r="G117" s="22">
        <f t="shared" si="10"/>
        <v>310.8</v>
      </c>
      <c r="H117" s="21" t="s">
        <v>201</v>
      </c>
      <c r="I117" s="23"/>
      <c r="J117" s="25"/>
    </row>
    <row r="118" spans="1:10" ht="15.75" customHeight="1" x14ac:dyDescent="0.25">
      <c r="A118" s="60"/>
      <c r="B118" s="20" t="s">
        <v>3</v>
      </c>
      <c r="C118" s="21">
        <v>159</v>
      </c>
      <c r="D118" s="22">
        <v>95.399999999999991</v>
      </c>
      <c r="E118" s="21" t="s">
        <v>81</v>
      </c>
      <c r="F118" s="21">
        <v>2</v>
      </c>
      <c r="G118" s="22">
        <f t="shared" si="10"/>
        <v>190.79999999999998</v>
      </c>
      <c r="H118" s="21" t="s">
        <v>201</v>
      </c>
      <c r="I118" s="23"/>
      <c r="J118" s="25"/>
    </row>
    <row r="119" spans="1:10" ht="15.75" customHeight="1" x14ac:dyDescent="0.25">
      <c r="A119" s="60"/>
      <c r="B119" s="20" t="s">
        <v>5</v>
      </c>
      <c r="C119" s="21">
        <v>899</v>
      </c>
      <c r="D119" s="22">
        <v>539.4</v>
      </c>
      <c r="E119" s="21" t="s">
        <v>81</v>
      </c>
      <c r="F119" s="21">
        <v>2</v>
      </c>
      <c r="G119" s="22">
        <f t="shared" si="10"/>
        <v>1078.8</v>
      </c>
      <c r="H119" s="21" t="s">
        <v>201</v>
      </c>
      <c r="I119" s="23"/>
      <c r="J119" s="25"/>
    </row>
    <row r="120" spans="1:10" ht="15.75" customHeight="1" x14ac:dyDescent="0.25">
      <c r="A120" s="60"/>
      <c r="B120" s="20" t="s">
        <v>16</v>
      </c>
      <c r="C120" s="21">
        <v>6999</v>
      </c>
      <c r="D120" s="22" t="s">
        <v>193</v>
      </c>
      <c r="E120" s="21" t="s">
        <v>81</v>
      </c>
      <c r="F120" s="21">
        <v>1</v>
      </c>
      <c r="G120" s="26">
        <f t="shared" ref="G120:G127" si="11">C120*F120</f>
        <v>6999</v>
      </c>
      <c r="H120" s="21" t="s">
        <v>203</v>
      </c>
      <c r="I120" s="23" t="s">
        <v>131</v>
      </c>
      <c r="J120" s="25"/>
    </row>
    <row r="121" spans="1:10" ht="15.75" customHeight="1" x14ac:dyDescent="0.25">
      <c r="A121" s="60"/>
      <c r="B121" s="20" t="s">
        <v>18</v>
      </c>
      <c r="C121" s="21">
        <v>2000</v>
      </c>
      <c r="D121" s="22" t="s">
        <v>193</v>
      </c>
      <c r="E121" s="21" t="s">
        <v>82</v>
      </c>
      <c r="F121" s="21">
        <v>1</v>
      </c>
      <c r="G121" s="26">
        <f t="shared" si="11"/>
        <v>2000</v>
      </c>
      <c r="H121" s="21" t="s">
        <v>201</v>
      </c>
      <c r="I121" s="61" t="s">
        <v>150</v>
      </c>
      <c r="J121" s="25"/>
    </row>
    <row r="122" spans="1:10" ht="15.75" customHeight="1" x14ac:dyDescent="0.25">
      <c r="A122" s="60"/>
      <c r="B122" s="20" t="s">
        <v>67</v>
      </c>
      <c r="C122" s="21">
        <v>800</v>
      </c>
      <c r="D122" s="22" t="s">
        <v>193</v>
      </c>
      <c r="E122" s="21" t="s">
        <v>82</v>
      </c>
      <c r="F122" s="21">
        <v>1</v>
      </c>
      <c r="G122" s="26">
        <f t="shared" si="11"/>
        <v>800</v>
      </c>
      <c r="H122" s="21" t="s">
        <v>201</v>
      </c>
      <c r="I122" s="62"/>
      <c r="J122" s="25"/>
    </row>
    <row r="123" spans="1:10" ht="15.75" customHeight="1" x14ac:dyDescent="0.25">
      <c r="A123" s="60"/>
      <c r="B123" s="20" t="s">
        <v>92</v>
      </c>
      <c r="C123" s="21">
        <v>200</v>
      </c>
      <c r="D123" s="22" t="s">
        <v>193</v>
      </c>
      <c r="E123" s="21" t="s">
        <v>82</v>
      </c>
      <c r="F123" s="21">
        <v>1</v>
      </c>
      <c r="G123" s="26">
        <f t="shared" si="11"/>
        <v>200</v>
      </c>
      <c r="H123" s="21" t="s">
        <v>203</v>
      </c>
      <c r="I123" s="62"/>
      <c r="J123" s="25"/>
    </row>
    <row r="124" spans="1:10" ht="15.75" customHeight="1" x14ac:dyDescent="0.25">
      <c r="A124" s="60"/>
      <c r="B124" s="20" t="s">
        <v>19</v>
      </c>
      <c r="C124" s="21">
        <v>500</v>
      </c>
      <c r="D124" s="22" t="s">
        <v>193</v>
      </c>
      <c r="E124" s="21" t="s">
        <v>82</v>
      </c>
      <c r="F124" s="21">
        <v>1</v>
      </c>
      <c r="G124" s="26">
        <f t="shared" si="11"/>
        <v>500</v>
      </c>
      <c r="H124" s="21" t="s">
        <v>201</v>
      </c>
      <c r="I124" s="62"/>
      <c r="J124" s="25"/>
    </row>
    <row r="125" spans="1:10" ht="15.75" customHeight="1" x14ac:dyDescent="0.25">
      <c r="A125" s="60"/>
      <c r="B125" s="20" t="s">
        <v>23</v>
      </c>
      <c r="C125" s="21">
        <v>300</v>
      </c>
      <c r="D125" s="22" t="s">
        <v>193</v>
      </c>
      <c r="E125" s="21" t="s">
        <v>82</v>
      </c>
      <c r="F125" s="21">
        <v>1</v>
      </c>
      <c r="G125" s="26">
        <f t="shared" si="11"/>
        <v>300</v>
      </c>
      <c r="H125" s="21" t="s">
        <v>201</v>
      </c>
      <c r="I125" s="63"/>
      <c r="J125" s="25"/>
    </row>
    <row r="126" spans="1:10" ht="15.75" customHeight="1" x14ac:dyDescent="0.25">
      <c r="A126" s="60"/>
      <c r="B126" s="20" t="s">
        <v>70</v>
      </c>
      <c r="C126" s="21">
        <v>3000</v>
      </c>
      <c r="D126" s="22" t="s">
        <v>193</v>
      </c>
      <c r="E126" s="21" t="s">
        <v>82</v>
      </c>
      <c r="F126" s="21">
        <v>1</v>
      </c>
      <c r="G126" s="26">
        <f t="shared" si="11"/>
        <v>3000</v>
      </c>
      <c r="H126" s="21" t="s">
        <v>203</v>
      </c>
      <c r="I126" s="23"/>
    </row>
    <row r="127" spans="1:10" ht="15.75" customHeight="1" x14ac:dyDescent="0.25">
      <c r="A127" s="59"/>
      <c r="B127" s="20" t="s">
        <v>20</v>
      </c>
      <c r="C127" s="21">
        <v>300</v>
      </c>
      <c r="D127" s="22" t="s">
        <v>193</v>
      </c>
      <c r="E127" s="21" t="s">
        <v>82</v>
      </c>
      <c r="F127" s="21">
        <v>1</v>
      </c>
      <c r="G127" s="26">
        <f t="shared" si="11"/>
        <v>300</v>
      </c>
      <c r="H127" s="21" t="s">
        <v>201</v>
      </c>
      <c r="I127" s="23"/>
    </row>
    <row r="128" spans="1:10" ht="15.75" customHeight="1" x14ac:dyDescent="0.25">
      <c r="A128" s="49" t="s">
        <v>142</v>
      </c>
      <c r="B128" s="50"/>
      <c r="C128" s="50"/>
      <c r="D128" s="50"/>
      <c r="E128" s="50"/>
      <c r="F128" s="51"/>
      <c r="G128" s="52">
        <f>SUM(G111:G127)</f>
        <v>20454.400000000001</v>
      </c>
      <c r="H128" s="53"/>
      <c r="I128" s="54"/>
    </row>
    <row r="129" spans="1:9" ht="15.75" customHeight="1" x14ac:dyDescent="0.25">
      <c r="A129" s="58" t="s">
        <v>194</v>
      </c>
      <c r="B129" s="20" t="s">
        <v>71</v>
      </c>
      <c r="C129" s="21">
        <v>300</v>
      </c>
      <c r="D129" s="22" t="s">
        <v>193</v>
      </c>
      <c r="E129" s="21" t="s">
        <v>90</v>
      </c>
      <c r="F129" s="21">
        <v>1</v>
      </c>
      <c r="G129" s="26">
        <f>C129*F129</f>
        <v>300</v>
      </c>
      <c r="H129" s="21" t="s">
        <v>201</v>
      </c>
      <c r="I129" s="61" t="s">
        <v>153</v>
      </c>
    </row>
    <row r="130" spans="1:9" ht="15.75" customHeight="1" x14ac:dyDescent="0.25">
      <c r="A130" s="60"/>
      <c r="B130" s="20" t="s">
        <v>91</v>
      </c>
      <c r="C130" s="21">
        <v>500</v>
      </c>
      <c r="D130" s="22" t="s">
        <v>193</v>
      </c>
      <c r="E130" s="21" t="s">
        <v>90</v>
      </c>
      <c r="F130" s="21">
        <v>1</v>
      </c>
      <c r="G130" s="26">
        <f>C130*F130</f>
        <v>500</v>
      </c>
      <c r="H130" s="21" t="s">
        <v>201</v>
      </c>
      <c r="I130" s="62"/>
    </row>
    <row r="131" spans="1:9" ht="15.75" customHeight="1" x14ac:dyDescent="0.25">
      <c r="A131" s="59"/>
      <c r="B131" s="20" t="s">
        <v>73</v>
      </c>
      <c r="C131" s="21">
        <v>700</v>
      </c>
      <c r="D131" s="22" t="s">
        <v>193</v>
      </c>
      <c r="E131" s="21" t="s">
        <v>90</v>
      </c>
      <c r="F131" s="21">
        <v>1</v>
      </c>
      <c r="G131" s="26">
        <f>C131*F131</f>
        <v>700</v>
      </c>
      <c r="H131" s="21" t="s">
        <v>201</v>
      </c>
      <c r="I131" s="63"/>
    </row>
    <row r="132" spans="1:9" ht="15.75" customHeight="1" x14ac:dyDescent="0.25">
      <c r="A132" s="49" t="s">
        <v>142</v>
      </c>
      <c r="B132" s="50"/>
      <c r="C132" s="50"/>
      <c r="D132" s="50"/>
      <c r="E132" s="50"/>
      <c r="F132" s="51"/>
      <c r="G132" s="55">
        <f>SUM(G129:G131)</f>
        <v>1500</v>
      </c>
      <c r="H132" s="56"/>
      <c r="I132" s="57"/>
    </row>
    <row r="133" spans="1:9" ht="15.75" customHeight="1" x14ac:dyDescent="0.25">
      <c r="A133" s="58" t="s">
        <v>76</v>
      </c>
      <c r="B133" s="20" t="s">
        <v>77</v>
      </c>
      <c r="C133" s="21">
        <v>2000</v>
      </c>
      <c r="D133" s="22" t="s">
        <v>193</v>
      </c>
      <c r="E133" s="21" t="s">
        <v>97</v>
      </c>
      <c r="F133" s="21">
        <v>1</v>
      </c>
      <c r="G133" s="26">
        <f>C133*F133</f>
        <v>2000</v>
      </c>
      <c r="H133" s="21" t="s">
        <v>201</v>
      </c>
      <c r="I133" s="23"/>
    </row>
    <row r="134" spans="1:9" ht="15.75" customHeight="1" x14ac:dyDescent="0.25">
      <c r="A134" s="59"/>
      <c r="B134" s="20" t="s">
        <v>78</v>
      </c>
      <c r="C134" s="21">
        <v>3000</v>
      </c>
      <c r="D134" s="22" t="s">
        <v>193</v>
      </c>
      <c r="E134" s="21" t="s">
        <v>97</v>
      </c>
      <c r="F134" s="21">
        <v>2</v>
      </c>
      <c r="G134" s="26">
        <f>C134*F134</f>
        <v>6000</v>
      </c>
      <c r="H134" s="21" t="s">
        <v>201</v>
      </c>
      <c r="I134" s="23"/>
    </row>
    <row r="135" spans="1:9" ht="15.75" customHeight="1" x14ac:dyDescent="0.25">
      <c r="A135" s="49" t="s">
        <v>142</v>
      </c>
      <c r="B135" s="50"/>
      <c r="C135" s="50"/>
      <c r="D135" s="50"/>
      <c r="E135" s="50"/>
      <c r="F135" s="51"/>
      <c r="G135" s="55">
        <f>SUM(G133:G134)</f>
        <v>8000</v>
      </c>
      <c r="H135" s="56"/>
      <c r="I135" s="57"/>
    </row>
    <row r="136" spans="1:9" ht="15.75" customHeight="1" x14ac:dyDescent="0.25">
      <c r="A136" s="58" t="s">
        <v>33</v>
      </c>
      <c r="B136" s="20" t="s">
        <v>42</v>
      </c>
      <c r="C136" s="21">
        <v>499</v>
      </c>
      <c r="D136" s="22">
        <v>299.39999999999998</v>
      </c>
      <c r="E136" s="21" t="s">
        <v>81</v>
      </c>
      <c r="F136" s="21">
        <v>6</v>
      </c>
      <c r="G136" s="22">
        <f t="shared" ref="G136:G148" si="12">IF(D136&gt;0,D136*F136,C136*F136)</f>
        <v>1796.3999999999999</v>
      </c>
      <c r="H136" s="21" t="s">
        <v>202</v>
      </c>
      <c r="I136" s="23" t="s">
        <v>43</v>
      </c>
    </row>
    <row r="137" spans="1:9" ht="15.75" customHeight="1" x14ac:dyDescent="0.25">
      <c r="A137" s="60"/>
      <c r="B137" s="20" t="s">
        <v>179</v>
      </c>
      <c r="C137" s="21">
        <v>399</v>
      </c>
      <c r="D137" s="22">
        <v>239.39999999999998</v>
      </c>
      <c r="E137" s="21" t="s">
        <v>81</v>
      </c>
      <c r="F137" s="21">
        <v>4</v>
      </c>
      <c r="G137" s="22">
        <f t="shared" si="12"/>
        <v>957.59999999999991</v>
      </c>
      <c r="H137" s="21" t="s">
        <v>202</v>
      </c>
      <c r="I137" s="23" t="s">
        <v>43</v>
      </c>
    </row>
    <row r="138" spans="1:9" ht="15.75" customHeight="1" x14ac:dyDescent="0.25">
      <c r="A138" s="60"/>
      <c r="B138" s="20" t="s">
        <v>41</v>
      </c>
      <c r="C138" s="21">
        <v>79</v>
      </c>
      <c r="D138" s="22">
        <v>47</v>
      </c>
      <c r="E138" s="21" t="s">
        <v>81</v>
      </c>
      <c r="F138" s="21">
        <v>4</v>
      </c>
      <c r="G138" s="22">
        <f t="shared" si="12"/>
        <v>188</v>
      </c>
      <c r="H138" s="21" t="s">
        <v>202</v>
      </c>
      <c r="I138" s="23" t="s">
        <v>43</v>
      </c>
    </row>
    <row r="139" spans="1:9" ht="15.75" customHeight="1" x14ac:dyDescent="0.25">
      <c r="A139" s="60"/>
      <c r="B139" s="20" t="s">
        <v>180</v>
      </c>
      <c r="C139" s="21">
        <v>499</v>
      </c>
      <c r="D139" s="22">
        <v>299</v>
      </c>
      <c r="E139" s="21" t="s">
        <v>81</v>
      </c>
      <c r="F139" s="21">
        <v>4</v>
      </c>
      <c r="G139" s="22">
        <f t="shared" si="12"/>
        <v>1196</v>
      </c>
      <c r="H139" s="21" t="s">
        <v>202</v>
      </c>
      <c r="I139" s="23" t="s">
        <v>43</v>
      </c>
    </row>
    <row r="140" spans="1:9" ht="15.75" customHeight="1" x14ac:dyDescent="0.25">
      <c r="A140" s="60"/>
      <c r="B140" s="20" t="s">
        <v>181</v>
      </c>
      <c r="C140" s="21">
        <v>499</v>
      </c>
      <c r="D140" s="22">
        <v>299</v>
      </c>
      <c r="E140" s="21" t="s">
        <v>81</v>
      </c>
      <c r="F140" s="21">
        <v>4</v>
      </c>
      <c r="G140" s="22">
        <f t="shared" si="12"/>
        <v>1196</v>
      </c>
      <c r="H140" s="21" t="s">
        <v>202</v>
      </c>
      <c r="I140" s="23" t="s">
        <v>43</v>
      </c>
    </row>
    <row r="141" spans="1:9" ht="15.75" customHeight="1" x14ac:dyDescent="0.25">
      <c r="A141" s="60"/>
      <c r="B141" s="20" t="s">
        <v>40</v>
      </c>
      <c r="C141" s="21">
        <v>899</v>
      </c>
      <c r="D141" s="22">
        <v>539.4</v>
      </c>
      <c r="E141" s="21" t="s">
        <v>81</v>
      </c>
      <c r="F141" s="21">
        <v>6</v>
      </c>
      <c r="G141" s="22">
        <f t="shared" si="12"/>
        <v>3236.3999999999996</v>
      </c>
      <c r="H141" s="21" t="s">
        <v>202</v>
      </c>
      <c r="I141" s="23" t="s">
        <v>43</v>
      </c>
    </row>
    <row r="142" spans="1:9" ht="15.75" customHeight="1" x14ac:dyDescent="0.25">
      <c r="A142" s="60"/>
      <c r="B142" s="20" t="s">
        <v>190</v>
      </c>
      <c r="C142" s="21">
        <v>259</v>
      </c>
      <c r="D142" s="22">
        <v>155.4</v>
      </c>
      <c r="E142" s="21" t="s">
        <v>81</v>
      </c>
      <c r="F142" s="21">
        <v>4</v>
      </c>
      <c r="G142" s="22">
        <f t="shared" si="12"/>
        <v>621.6</v>
      </c>
      <c r="H142" s="21" t="s">
        <v>202</v>
      </c>
      <c r="I142" s="23" t="s">
        <v>43</v>
      </c>
    </row>
    <row r="143" spans="1:9" ht="15.75" customHeight="1" x14ac:dyDescent="0.25">
      <c r="A143" s="60"/>
      <c r="B143" s="20" t="s">
        <v>39</v>
      </c>
      <c r="C143" s="21">
        <v>159</v>
      </c>
      <c r="D143" s="22">
        <v>95.399999999999991</v>
      </c>
      <c r="E143" s="21" t="s">
        <v>81</v>
      </c>
      <c r="F143" s="21">
        <v>4</v>
      </c>
      <c r="G143" s="22">
        <f t="shared" si="12"/>
        <v>381.59999999999997</v>
      </c>
      <c r="H143" s="21" t="s">
        <v>202</v>
      </c>
      <c r="I143" s="23" t="s">
        <v>43</v>
      </c>
    </row>
    <row r="144" spans="1:9" ht="15.75" customHeight="1" x14ac:dyDescent="0.25">
      <c r="A144" s="60"/>
      <c r="B144" s="20" t="s">
        <v>38</v>
      </c>
      <c r="C144" s="21">
        <v>1359</v>
      </c>
      <c r="D144" s="22" t="s">
        <v>193</v>
      </c>
      <c r="E144" s="21" t="s">
        <v>81</v>
      </c>
      <c r="F144" s="21">
        <v>6</v>
      </c>
      <c r="G144" s="22">
        <v>1359</v>
      </c>
      <c r="H144" s="21" t="s">
        <v>202</v>
      </c>
      <c r="I144" s="23" t="s">
        <v>130</v>
      </c>
    </row>
    <row r="145" spans="1:9" ht="15.75" customHeight="1" x14ac:dyDescent="0.25">
      <c r="A145" s="60"/>
      <c r="B145" s="20" t="s">
        <v>182</v>
      </c>
      <c r="C145" s="21">
        <v>199</v>
      </c>
      <c r="D145" s="22">
        <v>119</v>
      </c>
      <c r="E145" s="21" t="s">
        <v>81</v>
      </c>
      <c r="F145" s="21">
        <v>2</v>
      </c>
      <c r="G145" s="22">
        <f t="shared" si="12"/>
        <v>238</v>
      </c>
      <c r="H145" s="21" t="s">
        <v>202</v>
      </c>
      <c r="I145" s="23" t="s">
        <v>43</v>
      </c>
    </row>
    <row r="146" spans="1:9" ht="15.75" customHeight="1" x14ac:dyDescent="0.25">
      <c r="A146" s="60"/>
      <c r="B146" s="20" t="s">
        <v>183</v>
      </c>
      <c r="C146" s="21">
        <v>629</v>
      </c>
      <c r="D146" s="22">
        <v>377</v>
      </c>
      <c r="E146" s="21" t="s">
        <v>81</v>
      </c>
      <c r="F146" s="21">
        <v>2</v>
      </c>
      <c r="G146" s="22">
        <f t="shared" si="12"/>
        <v>754</v>
      </c>
      <c r="H146" s="21" t="s">
        <v>202</v>
      </c>
      <c r="I146" s="23" t="s">
        <v>43</v>
      </c>
    </row>
    <row r="147" spans="1:9" ht="15.75" customHeight="1" x14ac:dyDescent="0.25">
      <c r="A147" s="60"/>
      <c r="B147" s="20" t="s">
        <v>37</v>
      </c>
      <c r="C147" s="21">
        <v>429</v>
      </c>
      <c r="D147" s="22">
        <v>257.39999999999998</v>
      </c>
      <c r="E147" s="21" t="s">
        <v>81</v>
      </c>
      <c r="F147" s="21">
        <v>4</v>
      </c>
      <c r="G147" s="22">
        <f t="shared" si="12"/>
        <v>1029.5999999999999</v>
      </c>
      <c r="H147" s="21" t="s">
        <v>202</v>
      </c>
      <c r="I147" s="23" t="s">
        <v>43</v>
      </c>
    </row>
    <row r="148" spans="1:9" ht="15.75" customHeight="1" x14ac:dyDescent="0.25">
      <c r="A148" s="60"/>
      <c r="B148" s="20" t="s">
        <v>36</v>
      </c>
      <c r="C148" s="21">
        <v>249</v>
      </c>
      <c r="D148" s="22">
        <v>149.4</v>
      </c>
      <c r="E148" s="21" t="s">
        <v>81</v>
      </c>
      <c r="F148" s="21">
        <v>4</v>
      </c>
      <c r="G148" s="22">
        <f t="shared" si="12"/>
        <v>597.6</v>
      </c>
      <c r="H148" s="21" t="s">
        <v>202</v>
      </c>
      <c r="I148" s="23" t="s">
        <v>43</v>
      </c>
    </row>
    <row r="149" spans="1:9" ht="15.75" customHeight="1" x14ac:dyDescent="0.25">
      <c r="A149" s="60"/>
      <c r="B149" s="20" t="s">
        <v>35</v>
      </c>
      <c r="C149" s="21">
        <v>6999</v>
      </c>
      <c r="D149" s="22" t="s">
        <v>193</v>
      </c>
      <c r="E149" s="21" t="s">
        <v>81</v>
      </c>
      <c r="F149" s="21">
        <v>1</v>
      </c>
      <c r="G149" s="26">
        <f t="shared" ref="G149:G183" si="13">C149*F149</f>
        <v>6999</v>
      </c>
      <c r="H149" s="21" t="s">
        <v>205</v>
      </c>
      <c r="I149" s="23" t="s">
        <v>43</v>
      </c>
    </row>
    <row r="150" spans="1:9" ht="15.75" customHeight="1" x14ac:dyDescent="0.25">
      <c r="A150" s="60"/>
      <c r="B150" s="20" t="s">
        <v>34</v>
      </c>
      <c r="C150" s="21">
        <v>25</v>
      </c>
      <c r="D150" s="22" t="s">
        <v>193</v>
      </c>
      <c r="E150" s="21" t="s">
        <v>81</v>
      </c>
      <c r="F150" s="21">
        <v>2</v>
      </c>
      <c r="G150" s="26">
        <f t="shared" si="13"/>
        <v>50</v>
      </c>
      <c r="H150" s="21" t="s">
        <v>203</v>
      </c>
      <c r="I150" s="23"/>
    </row>
    <row r="151" spans="1:9" ht="15.75" customHeight="1" x14ac:dyDescent="0.25">
      <c r="A151" s="60"/>
      <c r="B151" s="20" t="s">
        <v>22</v>
      </c>
      <c r="C151" s="21">
        <v>280</v>
      </c>
      <c r="D151" s="22" t="s">
        <v>193</v>
      </c>
      <c r="E151" s="21" t="s">
        <v>81</v>
      </c>
      <c r="F151" s="21">
        <v>2</v>
      </c>
      <c r="G151" s="26">
        <f t="shared" si="13"/>
        <v>560</v>
      </c>
      <c r="H151" s="21" t="s">
        <v>203</v>
      </c>
      <c r="I151" s="23"/>
    </row>
    <row r="152" spans="1:9" ht="15.75" customHeight="1" x14ac:dyDescent="0.25">
      <c r="A152" s="60"/>
      <c r="B152" s="20" t="s">
        <v>44</v>
      </c>
      <c r="C152" s="21">
        <v>24000</v>
      </c>
      <c r="D152" s="22" t="s">
        <v>193</v>
      </c>
      <c r="E152" s="21" t="s">
        <v>82</v>
      </c>
      <c r="F152" s="21">
        <v>1</v>
      </c>
      <c r="G152" s="26">
        <f t="shared" si="13"/>
        <v>24000</v>
      </c>
      <c r="H152" s="21" t="s">
        <v>201</v>
      </c>
      <c r="I152" s="61" t="s">
        <v>152</v>
      </c>
    </row>
    <row r="153" spans="1:9" ht="15.75" customHeight="1" x14ac:dyDescent="0.25">
      <c r="A153" s="60"/>
      <c r="B153" s="20" t="s">
        <v>74</v>
      </c>
      <c r="C153" s="21">
        <v>3000</v>
      </c>
      <c r="D153" s="22" t="s">
        <v>193</v>
      </c>
      <c r="E153" s="21" t="s">
        <v>82</v>
      </c>
      <c r="F153" s="21">
        <v>1</v>
      </c>
      <c r="G153" s="26">
        <f t="shared" si="13"/>
        <v>3000</v>
      </c>
      <c r="H153" s="21" t="s">
        <v>201</v>
      </c>
      <c r="I153" s="62"/>
    </row>
    <row r="154" spans="1:9" ht="15.75" customHeight="1" x14ac:dyDescent="0.25">
      <c r="A154" s="60"/>
      <c r="B154" s="20" t="s">
        <v>75</v>
      </c>
      <c r="C154" s="21">
        <v>6000</v>
      </c>
      <c r="D154" s="22" t="s">
        <v>193</v>
      </c>
      <c r="E154" s="21" t="s">
        <v>82</v>
      </c>
      <c r="F154" s="21">
        <v>1</v>
      </c>
      <c r="G154" s="26">
        <f t="shared" si="13"/>
        <v>6000</v>
      </c>
      <c r="H154" s="21" t="s">
        <v>201</v>
      </c>
      <c r="I154" s="62"/>
    </row>
    <row r="155" spans="1:9" ht="15.75" customHeight="1" x14ac:dyDescent="0.25">
      <c r="A155" s="60"/>
      <c r="B155" s="20" t="s">
        <v>91</v>
      </c>
      <c r="C155" s="21">
        <v>3000</v>
      </c>
      <c r="D155" s="22" t="s">
        <v>193</v>
      </c>
      <c r="E155" s="21" t="s">
        <v>82</v>
      </c>
      <c r="F155" s="21">
        <v>1</v>
      </c>
      <c r="G155" s="26">
        <f t="shared" si="13"/>
        <v>3000</v>
      </c>
      <c r="H155" s="21" t="s">
        <v>203</v>
      </c>
      <c r="I155" s="62"/>
    </row>
    <row r="156" spans="1:9" ht="15.75" customHeight="1" x14ac:dyDescent="0.25">
      <c r="A156" s="60"/>
      <c r="B156" s="20" t="s">
        <v>148</v>
      </c>
      <c r="C156" s="21">
        <v>6000</v>
      </c>
      <c r="D156" s="22" t="s">
        <v>193</v>
      </c>
      <c r="E156" s="21" t="s">
        <v>82</v>
      </c>
      <c r="F156" s="21">
        <v>1</v>
      </c>
      <c r="G156" s="26">
        <f t="shared" si="13"/>
        <v>6000</v>
      </c>
      <c r="H156" s="21" t="s">
        <v>203</v>
      </c>
      <c r="I156" s="63"/>
    </row>
    <row r="157" spans="1:9" ht="15.75" customHeight="1" x14ac:dyDescent="0.25">
      <c r="A157" s="60"/>
      <c r="B157" s="20" t="s">
        <v>45</v>
      </c>
      <c r="C157" s="21">
        <v>50</v>
      </c>
      <c r="D157" s="22" t="s">
        <v>193</v>
      </c>
      <c r="E157" s="21" t="s">
        <v>86</v>
      </c>
      <c r="F157" s="21">
        <v>4</v>
      </c>
      <c r="G157" s="26">
        <f t="shared" si="13"/>
        <v>200</v>
      </c>
      <c r="H157" s="21" t="s">
        <v>205</v>
      </c>
      <c r="I157" s="23"/>
    </row>
    <row r="158" spans="1:9" ht="15.75" customHeight="1" x14ac:dyDescent="0.25">
      <c r="A158" s="60"/>
      <c r="B158" s="20" t="s">
        <v>136</v>
      </c>
      <c r="C158" s="21">
        <v>100</v>
      </c>
      <c r="D158" s="22" t="s">
        <v>193</v>
      </c>
      <c r="E158" s="21" t="s">
        <v>137</v>
      </c>
      <c r="F158" s="21">
        <v>10</v>
      </c>
      <c r="G158" s="26">
        <f t="shared" si="13"/>
        <v>1000</v>
      </c>
      <c r="H158" s="21" t="s">
        <v>201</v>
      </c>
      <c r="I158" s="23"/>
    </row>
    <row r="159" spans="1:9" ht="15.75" customHeight="1" x14ac:dyDescent="0.25">
      <c r="A159" s="60"/>
      <c r="B159" s="20" t="s">
        <v>134</v>
      </c>
      <c r="C159" s="21">
        <v>30</v>
      </c>
      <c r="D159" s="22" t="s">
        <v>193</v>
      </c>
      <c r="E159" s="21" t="s">
        <v>86</v>
      </c>
      <c r="F159" s="21">
        <v>10</v>
      </c>
      <c r="G159" s="26">
        <f t="shared" si="13"/>
        <v>300</v>
      </c>
      <c r="H159" s="21" t="s">
        <v>203</v>
      </c>
      <c r="I159" s="23"/>
    </row>
    <row r="160" spans="1:9" ht="15.75" customHeight="1" x14ac:dyDescent="0.25">
      <c r="A160" s="60"/>
      <c r="B160" s="20" t="s">
        <v>46</v>
      </c>
      <c r="C160" s="21">
        <v>100</v>
      </c>
      <c r="D160" s="22" t="s">
        <v>193</v>
      </c>
      <c r="E160" s="21" t="s">
        <v>88</v>
      </c>
      <c r="F160" s="21">
        <v>6</v>
      </c>
      <c r="G160" s="26">
        <f t="shared" si="13"/>
        <v>600</v>
      </c>
      <c r="H160" s="21" t="s">
        <v>201</v>
      </c>
      <c r="I160" s="23"/>
    </row>
    <row r="161" spans="1:9" ht="15.75" customHeight="1" x14ac:dyDescent="0.25">
      <c r="A161" s="60"/>
      <c r="B161" s="20" t="s">
        <v>47</v>
      </c>
      <c r="C161" s="21">
        <v>30</v>
      </c>
      <c r="D161" s="22" t="s">
        <v>193</v>
      </c>
      <c r="E161" s="21" t="s">
        <v>88</v>
      </c>
      <c r="F161" s="21">
        <v>2</v>
      </c>
      <c r="G161" s="26">
        <f t="shared" si="13"/>
        <v>60</v>
      </c>
      <c r="H161" s="21" t="s">
        <v>201</v>
      </c>
      <c r="I161" s="23"/>
    </row>
    <row r="162" spans="1:9" ht="15.75" customHeight="1" x14ac:dyDescent="0.25">
      <c r="A162" s="60"/>
      <c r="B162" s="20" t="s">
        <v>48</v>
      </c>
      <c r="C162" s="21">
        <v>30</v>
      </c>
      <c r="D162" s="22" t="s">
        <v>193</v>
      </c>
      <c r="E162" s="21" t="s">
        <v>88</v>
      </c>
      <c r="F162" s="21">
        <v>4</v>
      </c>
      <c r="G162" s="26">
        <f t="shared" si="13"/>
        <v>120</v>
      </c>
      <c r="H162" s="21" t="s">
        <v>201</v>
      </c>
      <c r="I162" s="23"/>
    </row>
    <row r="163" spans="1:9" ht="15.75" customHeight="1" x14ac:dyDescent="0.25">
      <c r="A163" s="60"/>
      <c r="B163" s="20" t="s">
        <v>49</v>
      </c>
      <c r="C163" s="21">
        <v>200</v>
      </c>
      <c r="D163" s="22" t="s">
        <v>193</v>
      </c>
      <c r="E163" s="21" t="s">
        <v>89</v>
      </c>
      <c r="F163" s="21">
        <v>4</v>
      </c>
      <c r="G163" s="26">
        <f t="shared" si="13"/>
        <v>800</v>
      </c>
      <c r="H163" s="21" t="s">
        <v>201</v>
      </c>
      <c r="I163" s="23"/>
    </row>
    <row r="164" spans="1:9" ht="15.75" customHeight="1" x14ac:dyDescent="0.25">
      <c r="A164" s="60"/>
      <c r="B164" s="20" t="s">
        <v>50</v>
      </c>
      <c r="C164" s="21">
        <v>300</v>
      </c>
      <c r="D164" s="22" t="s">
        <v>193</v>
      </c>
      <c r="E164" s="21" t="s">
        <v>89</v>
      </c>
      <c r="F164" s="21">
        <v>3</v>
      </c>
      <c r="G164" s="26">
        <f t="shared" si="13"/>
        <v>900</v>
      </c>
      <c r="H164" s="21" t="s">
        <v>203</v>
      </c>
      <c r="I164" s="23"/>
    </row>
    <row r="165" spans="1:9" ht="15.75" customHeight="1" x14ac:dyDescent="0.25">
      <c r="A165" s="60"/>
      <c r="B165" s="20" t="s">
        <v>138</v>
      </c>
      <c r="C165" s="21">
        <v>300</v>
      </c>
      <c r="D165" s="22" t="s">
        <v>193</v>
      </c>
      <c r="E165" s="21" t="s">
        <v>89</v>
      </c>
      <c r="F165" s="21">
        <v>4</v>
      </c>
      <c r="G165" s="26">
        <f t="shared" si="13"/>
        <v>1200</v>
      </c>
      <c r="H165" s="21" t="s">
        <v>202</v>
      </c>
      <c r="I165" s="23"/>
    </row>
    <row r="166" spans="1:9" ht="15.75" customHeight="1" x14ac:dyDescent="0.25">
      <c r="A166" s="60"/>
      <c r="B166" s="20" t="s">
        <v>53</v>
      </c>
      <c r="C166" s="21">
        <v>350</v>
      </c>
      <c r="D166" s="22" t="s">
        <v>193</v>
      </c>
      <c r="E166" s="21" t="s">
        <v>89</v>
      </c>
      <c r="F166" s="21">
        <v>1</v>
      </c>
      <c r="G166" s="26">
        <f t="shared" si="13"/>
        <v>350</v>
      </c>
      <c r="H166" s="21" t="s">
        <v>201</v>
      </c>
      <c r="I166" s="61" t="s">
        <v>144</v>
      </c>
    </row>
    <row r="167" spans="1:9" ht="15.75" customHeight="1" x14ac:dyDescent="0.25">
      <c r="A167" s="60"/>
      <c r="B167" s="20" t="s">
        <v>54</v>
      </c>
      <c r="C167" s="21">
        <v>3000</v>
      </c>
      <c r="D167" s="22" t="s">
        <v>193</v>
      </c>
      <c r="E167" s="21" t="s">
        <v>89</v>
      </c>
      <c r="F167" s="21">
        <v>2</v>
      </c>
      <c r="G167" s="26">
        <f t="shared" si="13"/>
        <v>6000</v>
      </c>
      <c r="H167" s="21" t="s">
        <v>203</v>
      </c>
      <c r="I167" s="62"/>
    </row>
    <row r="168" spans="1:9" ht="15.75" customHeight="1" x14ac:dyDescent="0.25">
      <c r="A168" s="60"/>
      <c r="B168" s="20" t="s">
        <v>51</v>
      </c>
      <c r="C168" s="21">
        <v>900</v>
      </c>
      <c r="D168" s="22" t="s">
        <v>193</v>
      </c>
      <c r="E168" s="21" t="s">
        <v>89</v>
      </c>
      <c r="F168" s="21">
        <v>1</v>
      </c>
      <c r="G168" s="26">
        <f t="shared" si="13"/>
        <v>900</v>
      </c>
      <c r="H168" s="21" t="s">
        <v>205</v>
      </c>
      <c r="I168" s="62"/>
    </row>
    <row r="169" spans="1:9" ht="15.75" customHeight="1" x14ac:dyDescent="0.25">
      <c r="A169" s="60"/>
      <c r="B169" s="20" t="s">
        <v>72</v>
      </c>
      <c r="C169" s="21">
        <v>400</v>
      </c>
      <c r="D169" s="22" t="s">
        <v>193</v>
      </c>
      <c r="E169" s="21" t="s">
        <v>89</v>
      </c>
      <c r="F169" s="21">
        <v>1</v>
      </c>
      <c r="G169" s="26">
        <f t="shared" si="13"/>
        <v>400</v>
      </c>
      <c r="H169" s="21" t="s">
        <v>203</v>
      </c>
      <c r="I169" s="62"/>
    </row>
    <row r="170" spans="1:9" ht="15.75" customHeight="1" x14ac:dyDescent="0.25">
      <c r="A170" s="60"/>
      <c r="B170" s="20" t="s">
        <v>55</v>
      </c>
      <c r="C170" s="21">
        <v>30000</v>
      </c>
      <c r="D170" s="22" t="s">
        <v>193</v>
      </c>
      <c r="E170" s="21" t="s">
        <v>89</v>
      </c>
      <c r="F170" s="21">
        <v>1</v>
      </c>
      <c r="G170" s="26">
        <f t="shared" si="13"/>
        <v>30000</v>
      </c>
      <c r="H170" s="21" t="s">
        <v>205</v>
      </c>
      <c r="I170" s="62"/>
    </row>
    <row r="171" spans="1:9" ht="15.75" customHeight="1" x14ac:dyDescent="0.25">
      <c r="A171" s="60"/>
      <c r="B171" s="20" t="s">
        <v>56</v>
      </c>
      <c r="C171" s="21">
        <v>30000</v>
      </c>
      <c r="D171" s="22" t="s">
        <v>193</v>
      </c>
      <c r="E171" s="21" t="s">
        <v>89</v>
      </c>
      <c r="F171" s="21">
        <v>1</v>
      </c>
      <c r="G171" s="26">
        <f t="shared" si="13"/>
        <v>30000</v>
      </c>
      <c r="H171" s="21" t="s">
        <v>202</v>
      </c>
      <c r="I171" s="62"/>
    </row>
    <row r="172" spans="1:9" ht="15.75" customHeight="1" x14ac:dyDescent="0.25">
      <c r="A172" s="60"/>
      <c r="B172" s="20" t="s">
        <v>57</v>
      </c>
      <c r="C172" s="21">
        <v>2000</v>
      </c>
      <c r="D172" s="22" t="s">
        <v>193</v>
      </c>
      <c r="E172" s="21" t="s">
        <v>89</v>
      </c>
      <c r="F172" s="21">
        <v>1</v>
      </c>
      <c r="G172" s="26">
        <f t="shared" si="13"/>
        <v>2000</v>
      </c>
      <c r="H172" s="21" t="s">
        <v>202</v>
      </c>
      <c r="I172" s="62"/>
    </row>
    <row r="173" spans="1:9" ht="15.75" customHeight="1" x14ac:dyDescent="0.25">
      <c r="A173" s="60"/>
      <c r="B173" s="20" t="s">
        <v>58</v>
      </c>
      <c r="C173" s="21">
        <v>350</v>
      </c>
      <c r="D173" s="22" t="s">
        <v>193</v>
      </c>
      <c r="E173" s="21" t="s">
        <v>89</v>
      </c>
      <c r="F173" s="21">
        <v>2</v>
      </c>
      <c r="G173" s="26">
        <f t="shared" si="13"/>
        <v>700</v>
      </c>
      <c r="H173" s="21" t="s">
        <v>203</v>
      </c>
      <c r="I173" s="62"/>
    </row>
    <row r="174" spans="1:9" ht="15.75" customHeight="1" x14ac:dyDescent="0.25">
      <c r="A174" s="60"/>
      <c r="B174" s="20" t="s">
        <v>59</v>
      </c>
      <c r="C174" s="21">
        <v>400</v>
      </c>
      <c r="D174" s="22" t="s">
        <v>193</v>
      </c>
      <c r="E174" s="21" t="s">
        <v>89</v>
      </c>
      <c r="F174" s="21">
        <v>4</v>
      </c>
      <c r="G174" s="26">
        <f t="shared" si="13"/>
        <v>1600</v>
      </c>
      <c r="H174" s="21" t="s">
        <v>201</v>
      </c>
      <c r="I174" s="62"/>
    </row>
    <row r="175" spans="1:9" ht="15.75" customHeight="1" x14ac:dyDescent="0.25">
      <c r="A175" s="60"/>
      <c r="B175" s="20" t="s">
        <v>60</v>
      </c>
      <c r="C175" s="21">
        <v>1400</v>
      </c>
      <c r="D175" s="22" t="s">
        <v>193</v>
      </c>
      <c r="E175" s="21" t="s">
        <v>89</v>
      </c>
      <c r="F175" s="21">
        <v>2</v>
      </c>
      <c r="G175" s="26">
        <f t="shared" si="13"/>
        <v>2800</v>
      </c>
      <c r="H175" s="21" t="s">
        <v>203</v>
      </c>
      <c r="I175" s="62"/>
    </row>
    <row r="176" spans="1:9" ht="15.75" customHeight="1" x14ac:dyDescent="0.25">
      <c r="A176" s="60"/>
      <c r="B176" s="20" t="s">
        <v>62</v>
      </c>
      <c r="C176" s="21">
        <v>500</v>
      </c>
      <c r="D176" s="22" t="s">
        <v>193</v>
      </c>
      <c r="E176" s="21" t="s">
        <v>89</v>
      </c>
      <c r="F176" s="21">
        <v>1</v>
      </c>
      <c r="G176" s="26">
        <f t="shared" si="13"/>
        <v>500</v>
      </c>
      <c r="H176" s="21" t="s">
        <v>205</v>
      </c>
      <c r="I176" s="62"/>
    </row>
    <row r="177" spans="1:9" ht="15.75" customHeight="1" x14ac:dyDescent="0.25">
      <c r="A177" s="60"/>
      <c r="B177" s="20" t="s">
        <v>63</v>
      </c>
      <c r="C177" s="21">
        <v>3500</v>
      </c>
      <c r="D177" s="22" t="s">
        <v>193</v>
      </c>
      <c r="E177" s="21" t="s">
        <v>89</v>
      </c>
      <c r="F177" s="21">
        <v>1</v>
      </c>
      <c r="G177" s="26">
        <f t="shared" si="13"/>
        <v>3500</v>
      </c>
      <c r="H177" s="21" t="s">
        <v>202</v>
      </c>
      <c r="I177" s="62"/>
    </row>
    <row r="178" spans="1:9" ht="15.75" customHeight="1" x14ac:dyDescent="0.25">
      <c r="A178" s="60"/>
      <c r="B178" s="20" t="s">
        <v>64</v>
      </c>
      <c r="C178" s="21">
        <v>2000</v>
      </c>
      <c r="D178" s="22" t="s">
        <v>193</v>
      </c>
      <c r="E178" s="21" t="s">
        <v>89</v>
      </c>
      <c r="F178" s="21">
        <v>2</v>
      </c>
      <c r="G178" s="26">
        <f t="shared" si="13"/>
        <v>4000</v>
      </c>
      <c r="H178" s="21" t="s">
        <v>204</v>
      </c>
      <c r="I178" s="63"/>
    </row>
    <row r="179" spans="1:9" ht="15.75" customHeight="1" x14ac:dyDescent="0.25">
      <c r="A179" s="60"/>
      <c r="B179" s="20" t="s">
        <v>61</v>
      </c>
      <c r="C179" s="21">
        <v>110</v>
      </c>
      <c r="D179" s="22" t="s">
        <v>193</v>
      </c>
      <c r="E179" s="21" t="s">
        <v>89</v>
      </c>
      <c r="F179" s="21">
        <v>2</v>
      </c>
      <c r="G179" s="26">
        <f t="shared" si="13"/>
        <v>220</v>
      </c>
      <c r="H179" s="21" t="s">
        <v>203</v>
      </c>
      <c r="I179" s="23"/>
    </row>
    <row r="180" spans="1:9" ht="15.75" customHeight="1" x14ac:dyDescent="0.25">
      <c r="A180" s="60"/>
      <c r="B180" s="20" t="s">
        <v>65</v>
      </c>
      <c r="C180" s="21">
        <v>2000</v>
      </c>
      <c r="D180" s="22" t="s">
        <v>193</v>
      </c>
      <c r="E180" s="21" t="s">
        <v>86</v>
      </c>
      <c r="F180" s="21">
        <v>1</v>
      </c>
      <c r="G180" s="26">
        <f t="shared" si="13"/>
        <v>2000</v>
      </c>
      <c r="H180" s="21" t="s">
        <v>202</v>
      </c>
      <c r="I180" s="23" t="s">
        <v>43</v>
      </c>
    </row>
    <row r="181" spans="1:9" ht="15.75" customHeight="1" x14ac:dyDescent="0.25">
      <c r="A181" s="60"/>
      <c r="B181" s="20" t="s">
        <v>70</v>
      </c>
      <c r="C181" s="21">
        <v>2000</v>
      </c>
      <c r="D181" s="22" t="s">
        <v>193</v>
      </c>
      <c r="E181" s="21" t="s">
        <v>86</v>
      </c>
      <c r="F181" s="21">
        <v>2</v>
      </c>
      <c r="G181" s="26">
        <f t="shared" si="13"/>
        <v>4000</v>
      </c>
      <c r="H181" s="21" t="s">
        <v>202</v>
      </c>
      <c r="I181" s="23" t="s">
        <v>43</v>
      </c>
    </row>
    <row r="182" spans="1:9" ht="15.75" customHeight="1" x14ac:dyDescent="0.25">
      <c r="A182" s="60"/>
      <c r="B182" s="20" t="s">
        <v>79</v>
      </c>
      <c r="C182" s="21">
        <v>10000</v>
      </c>
      <c r="D182" s="22" t="s">
        <v>193</v>
      </c>
      <c r="E182" s="21" t="s">
        <v>85</v>
      </c>
      <c r="F182" s="21">
        <v>1</v>
      </c>
      <c r="G182" s="26">
        <f t="shared" si="13"/>
        <v>10000</v>
      </c>
      <c r="H182" s="21" t="s">
        <v>203</v>
      </c>
      <c r="I182" s="23" t="s">
        <v>129</v>
      </c>
    </row>
    <row r="183" spans="1:9" ht="15.75" customHeight="1" x14ac:dyDescent="0.25">
      <c r="A183" s="59"/>
      <c r="B183" s="20" t="s">
        <v>80</v>
      </c>
      <c r="C183" s="21">
        <v>60000</v>
      </c>
      <c r="D183" s="22" t="s">
        <v>193</v>
      </c>
      <c r="E183" s="21" t="s">
        <v>85</v>
      </c>
      <c r="F183" s="21">
        <v>1</v>
      </c>
      <c r="G183" s="26">
        <f t="shared" si="13"/>
        <v>60000</v>
      </c>
      <c r="H183" s="21" t="s">
        <v>201</v>
      </c>
      <c r="I183" s="23" t="s">
        <v>168</v>
      </c>
    </row>
    <row r="184" spans="1:9" ht="15.75" customHeight="1" x14ac:dyDescent="0.25">
      <c r="A184" s="49" t="s">
        <v>206</v>
      </c>
      <c r="B184" s="50"/>
      <c r="C184" s="50"/>
      <c r="D184" s="50"/>
      <c r="E184" s="50"/>
      <c r="F184" s="51"/>
      <c r="G184" s="52">
        <f>SUM(G136:G183)</f>
        <v>227310.8</v>
      </c>
      <c r="H184" s="53"/>
      <c r="I184" s="54"/>
    </row>
    <row r="185" spans="1:9" ht="15.75" customHeight="1" x14ac:dyDescent="0.25"/>
    <row r="186" spans="1:9" ht="15.75" customHeight="1" x14ac:dyDescent="0.25"/>
    <row r="187" spans="1:9" ht="15.75" customHeight="1" x14ac:dyDescent="0.25"/>
    <row r="188" spans="1:9" ht="15.75" customHeight="1" x14ac:dyDescent="0.25"/>
    <row r="189" spans="1:9" ht="15.75" customHeight="1" x14ac:dyDescent="0.25"/>
    <row r="190" spans="1:9" ht="15.75" customHeight="1" x14ac:dyDescent="0.25"/>
    <row r="191" spans="1:9" ht="15.75" customHeight="1" x14ac:dyDescent="0.25"/>
    <row r="192" spans="1:9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</sheetData>
  <autoFilter ref="A1:J184"/>
  <mergeCells count="39">
    <mergeCell ref="I17:I22"/>
    <mergeCell ref="I62:I67"/>
    <mergeCell ref="I84:I89"/>
    <mergeCell ref="I104:I108"/>
    <mergeCell ref="I129:I131"/>
    <mergeCell ref="I121:I125"/>
    <mergeCell ref="I102:I103"/>
    <mergeCell ref="I94:I95"/>
    <mergeCell ref="G91:I91"/>
    <mergeCell ref="G69:I69"/>
    <mergeCell ref="G46:I46"/>
    <mergeCell ref="G24:I24"/>
    <mergeCell ref="I39:I44"/>
    <mergeCell ref="I25:I28"/>
    <mergeCell ref="A47:A68"/>
    <mergeCell ref="A2:A23"/>
    <mergeCell ref="A129:A131"/>
    <mergeCell ref="A128:F128"/>
    <mergeCell ref="A132:F132"/>
    <mergeCell ref="A69:F69"/>
    <mergeCell ref="A91:F91"/>
    <mergeCell ref="A110:F110"/>
    <mergeCell ref="A111:A127"/>
    <mergeCell ref="A92:A109"/>
    <mergeCell ref="A70:A90"/>
    <mergeCell ref="A25:A45"/>
    <mergeCell ref="A46:F46"/>
    <mergeCell ref="A24:F24"/>
    <mergeCell ref="A184:F184"/>
    <mergeCell ref="G184:I184"/>
    <mergeCell ref="G135:I135"/>
    <mergeCell ref="G128:I128"/>
    <mergeCell ref="G110:I110"/>
    <mergeCell ref="G132:I132"/>
    <mergeCell ref="A135:F135"/>
    <mergeCell ref="A133:A134"/>
    <mergeCell ref="A136:A183"/>
    <mergeCell ref="I166:I178"/>
    <mergeCell ref="I152:I15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zoomScale="55" zoomScaleNormal="55" workbookViewId="0">
      <selection activeCell="F104" sqref="F104"/>
    </sheetView>
  </sheetViews>
  <sheetFormatPr defaultRowHeight="14.4" x14ac:dyDescent="0.25"/>
  <cols>
    <col min="1" max="1" width="13.44140625" style="46" customWidth="1"/>
    <col min="2" max="2" width="13.88671875" style="46" bestFit="1" customWidth="1"/>
    <col min="3" max="3" width="45.6640625" style="36" customWidth="1"/>
    <col min="4" max="4" width="11" style="36" customWidth="1"/>
    <col min="5" max="5" width="10.44140625" style="36" customWidth="1"/>
    <col min="6" max="6" width="8.88671875" style="36"/>
    <col min="7" max="7" width="13.21875" style="36" customWidth="1"/>
    <col min="8" max="8" width="8.88671875" style="36"/>
    <col min="9" max="9" width="16.44140625" style="36" bestFit="1" customWidth="1"/>
    <col min="10" max="10" width="38.109375" style="36" customWidth="1"/>
    <col min="11" max="16384" width="8.88671875" style="36"/>
  </cols>
  <sheetData>
    <row r="1" spans="1:10" ht="28.8" x14ac:dyDescent="0.25">
      <c r="A1" s="33" t="s">
        <v>207</v>
      </c>
      <c r="B1" s="33" t="s">
        <v>160</v>
      </c>
      <c r="C1" s="33" t="s">
        <v>0</v>
      </c>
      <c r="D1" s="34" t="s">
        <v>192</v>
      </c>
      <c r="E1" s="34" t="s">
        <v>191</v>
      </c>
      <c r="F1" s="33" t="s">
        <v>99</v>
      </c>
      <c r="G1" s="34" t="s">
        <v>21</v>
      </c>
      <c r="H1" s="35" t="s">
        <v>2</v>
      </c>
      <c r="I1" s="34" t="s">
        <v>158</v>
      </c>
      <c r="J1" s="34" t="s">
        <v>1</v>
      </c>
    </row>
    <row r="2" spans="1:10" ht="14.4" customHeight="1" x14ac:dyDescent="0.25">
      <c r="A2" s="65" t="s">
        <v>208</v>
      </c>
      <c r="B2" s="65" t="s">
        <v>209</v>
      </c>
      <c r="C2" s="37" t="s">
        <v>8</v>
      </c>
      <c r="D2" s="38">
        <v>499</v>
      </c>
      <c r="E2" s="39">
        <v>299.39999999999998</v>
      </c>
      <c r="F2" s="38" t="s">
        <v>81</v>
      </c>
      <c r="G2" s="38">
        <v>4</v>
      </c>
      <c r="H2" s="39">
        <f>IF(E2&gt;0,E2*G2,D2*G2)</f>
        <v>1197.5999999999999</v>
      </c>
      <c r="I2" s="38" t="s">
        <v>201</v>
      </c>
      <c r="J2" s="40"/>
    </row>
    <row r="3" spans="1:10" x14ac:dyDescent="0.25">
      <c r="A3" s="65"/>
      <c r="B3" s="65"/>
      <c r="C3" s="37" t="s">
        <v>170</v>
      </c>
      <c r="D3" s="38">
        <v>399</v>
      </c>
      <c r="E3" s="39">
        <v>239.39999999999998</v>
      </c>
      <c r="F3" s="38" t="s">
        <v>81</v>
      </c>
      <c r="G3" s="38">
        <v>4</v>
      </c>
      <c r="H3" s="39">
        <f t="shared" ref="H3:H15" si="0">IF(E3&gt;0,E3*G3,D3*G3)</f>
        <v>957.59999999999991</v>
      </c>
      <c r="I3" s="38" t="s">
        <v>201</v>
      </c>
      <c r="J3" s="40"/>
    </row>
    <row r="4" spans="1:10" x14ac:dyDescent="0.25">
      <c r="A4" s="65"/>
      <c r="B4" s="65"/>
      <c r="C4" s="37" t="s">
        <v>17</v>
      </c>
      <c r="D4" s="38">
        <v>79</v>
      </c>
      <c r="E4" s="39">
        <v>47</v>
      </c>
      <c r="F4" s="38" t="s">
        <v>81</v>
      </c>
      <c r="G4" s="38">
        <v>1</v>
      </c>
      <c r="H4" s="39">
        <f t="shared" si="0"/>
        <v>47</v>
      </c>
      <c r="I4" s="38" t="s">
        <v>201</v>
      </c>
      <c r="J4" s="40"/>
    </row>
    <row r="5" spans="1:10" x14ac:dyDescent="0.25">
      <c r="A5" s="65"/>
      <c r="B5" s="65"/>
      <c r="C5" s="37" t="s">
        <v>171</v>
      </c>
      <c r="D5" s="38">
        <v>499</v>
      </c>
      <c r="E5" s="39">
        <v>299</v>
      </c>
      <c r="F5" s="38" t="s">
        <v>81</v>
      </c>
      <c r="G5" s="38">
        <v>2</v>
      </c>
      <c r="H5" s="39">
        <f t="shared" si="0"/>
        <v>598</v>
      </c>
      <c r="I5" s="38" t="s">
        <v>201</v>
      </c>
      <c r="J5" s="40"/>
    </row>
    <row r="6" spans="1:10" x14ac:dyDescent="0.25">
      <c r="A6" s="65"/>
      <c r="B6" s="65"/>
      <c r="C6" s="37" t="s">
        <v>172</v>
      </c>
      <c r="D6" s="38">
        <v>499</v>
      </c>
      <c r="E6" s="39">
        <v>299</v>
      </c>
      <c r="F6" s="38" t="s">
        <v>81</v>
      </c>
      <c r="G6" s="38">
        <v>2</v>
      </c>
      <c r="H6" s="39">
        <f t="shared" si="0"/>
        <v>598</v>
      </c>
      <c r="I6" s="38" t="s">
        <v>201</v>
      </c>
      <c r="J6" s="40"/>
    </row>
    <row r="7" spans="1:10" x14ac:dyDescent="0.25">
      <c r="A7" s="65"/>
      <c r="B7" s="65"/>
      <c r="C7" s="37" t="s">
        <v>5</v>
      </c>
      <c r="D7" s="38">
        <v>899</v>
      </c>
      <c r="E7" s="39">
        <v>539.4</v>
      </c>
      <c r="F7" s="38" t="s">
        <v>81</v>
      </c>
      <c r="G7" s="38">
        <v>2</v>
      </c>
      <c r="H7" s="39">
        <f t="shared" si="0"/>
        <v>1078.8</v>
      </c>
      <c r="I7" s="38" t="s">
        <v>201</v>
      </c>
      <c r="J7" s="40"/>
    </row>
    <row r="8" spans="1:10" x14ac:dyDescent="0.25">
      <c r="A8" s="65"/>
      <c r="B8" s="65"/>
      <c r="C8" s="37" t="s">
        <v>173</v>
      </c>
      <c r="D8" s="38">
        <v>259</v>
      </c>
      <c r="E8" s="39">
        <v>155.4</v>
      </c>
      <c r="F8" s="38" t="s">
        <v>81</v>
      </c>
      <c r="G8" s="38">
        <v>1</v>
      </c>
      <c r="H8" s="39">
        <f t="shared" si="0"/>
        <v>155.4</v>
      </c>
      <c r="I8" s="38" t="s">
        <v>201</v>
      </c>
      <c r="J8" s="40"/>
    </row>
    <row r="9" spans="1:10" x14ac:dyDescent="0.25">
      <c r="A9" s="65"/>
      <c r="B9" s="65"/>
      <c r="C9" s="37" t="s">
        <v>3</v>
      </c>
      <c r="D9" s="38">
        <v>159</v>
      </c>
      <c r="E9" s="39">
        <v>95.399999999999991</v>
      </c>
      <c r="F9" s="38" t="s">
        <v>81</v>
      </c>
      <c r="G9" s="38">
        <v>1</v>
      </c>
      <c r="H9" s="39">
        <f t="shared" si="0"/>
        <v>95.399999999999991</v>
      </c>
      <c r="I9" s="38" t="s">
        <v>201</v>
      </c>
      <c r="J9" s="40"/>
    </row>
    <row r="10" spans="1:10" x14ac:dyDescent="0.25">
      <c r="A10" s="65"/>
      <c r="B10" s="65"/>
      <c r="C10" s="37" t="s">
        <v>13</v>
      </c>
      <c r="D10" s="38">
        <v>139</v>
      </c>
      <c r="E10" s="39">
        <v>83</v>
      </c>
      <c r="F10" s="38" t="s">
        <v>81</v>
      </c>
      <c r="G10" s="38">
        <v>1</v>
      </c>
      <c r="H10" s="39">
        <f t="shared" si="0"/>
        <v>83</v>
      </c>
      <c r="I10" s="38" t="s">
        <v>202</v>
      </c>
      <c r="J10" s="40"/>
    </row>
    <row r="11" spans="1:10" x14ac:dyDescent="0.25">
      <c r="A11" s="65"/>
      <c r="B11" s="65"/>
      <c r="C11" s="37" t="s">
        <v>4</v>
      </c>
      <c r="D11" s="38">
        <v>1359</v>
      </c>
      <c r="E11" s="39" t="s">
        <v>193</v>
      </c>
      <c r="F11" s="38" t="s">
        <v>81</v>
      </c>
      <c r="G11" s="38">
        <v>1</v>
      </c>
      <c r="H11" s="39">
        <v>1359</v>
      </c>
      <c r="I11" s="38" t="s">
        <v>201</v>
      </c>
      <c r="J11" s="40"/>
    </row>
    <row r="12" spans="1:10" x14ac:dyDescent="0.25">
      <c r="A12" s="65"/>
      <c r="B12" s="65"/>
      <c r="C12" s="37" t="s">
        <v>174</v>
      </c>
      <c r="D12" s="38">
        <v>199</v>
      </c>
      <c r="E12" s="39">
        <v>119</v>
      </c>
      <c r="F12" s="38" t="s">
        <v>81</v>
      </c>
      <c r="G12" s="38">
        <v>1</v>
      </c>
      <c r="H12" s="39">
        <f t="shared" si="0"/>
        <v>119</v>
      </c>
      <c r="I12" s="38" t="s">
        <v>201</v>
      </c>
      <c r="J12" s="40"/>
    </row>
    <row r="13" spans="1:10" x14ac:dyDescent="0.25">
      <c r="A13" s="65"/>
      <c r="B13" s="65"/>
      <c r="C13" s="37" t="s">
        <v>175</v>
      </c>
      <c r="D13" s="38">
        <v>629</v>
      </c>
      <c r="E13" s="39">
        <v>377</v>
      </c>
      <c r="F13" s="38" t="s">
        <v>81</v>
      </c>
      <c r="G13" s="38">
        <v>1</v>
      </c>
      <c r="H13" s="39">
        <f t="shared" si="0"/>
        <v>377</v>
      </c>
      <c r="I13" s="38" t="s">
        <v>201</v>
      </c>
      <c r="J13" s="40"/>
    </row>
    <row r="14" spans="1:10" x14ac:dyDescent="0.25">
      <c r="A14" s="65"/>
      <c r="B14" s="65"/>
      <c r="C14" s="37" t="s">
        <v>6</v>
      </c>
      <c r="D14" s="38">
        <v>429</v>
      </c>
      <c r="E14" s="39">
        <v>257.39999999999998</v>
      </c>
      <c r="F14" s="38" t="s">
        <v>81</v>
      </c>
      <c r="G14" s="38">
        <v>1</v>
      </c>
      <c r="H14" s="39">
        <f t="shared" si="0"/>
        <v>257.39999999999998</v>
      </c>
      <c r="I14" s="38" t="s">
        <v>201</v>
      </c>
      <c r="J14" s="40"/>
    </row>
    <row r="15" spans="1:10" x14ac:dyDescent="0.25">
      <c r="A15" s="65"/>
      <c r="B15" s="65"/>
      <c r="C15" s="37" t="s">
        <v>7</v>
      </c>
      <c r="D15" s="38">
        <v>249</v>
      </c>
      <c r="E15" s="39">
        <v>149.4</v>
      </c>
      <c r="F15" s="38" t="s">
        <v>81</v>
      </c>
      <c r="G15" s="38">
        <v>1</v>
      </c>
      <c r="H15" s="39">
        <f t="shared" si="0"/>
        <v>149.4</v>
      </c>
      <c r="I15" s="38" t="s">
        <v>201</v>
      </c>
      <c r="J15" s="40"/>
    </row>
    <row r="16" spans="1:10" ht="21.75" customHeight="1" x14ac:dyDescent="0.25">
      <c r="A16" s="65"/>
      <c r="B16" s="65"/>
      <c r="C16" s="37" t="s">
        <v>16</v>
      </c>
      <c r="D16" s="38">
        <v>6999</v>
      </c>
      <c r="E16" s="39" t="s">
        <v>193</v>
      </c>
      <c r="F16" s="38" t="s">
        <v>81</v>
      </c>
      <c r="G16" s="38">
        <v>1</v>
      </c>
      <c r="H16" s="41">
        <f t="shared" ref="H16:H23" si="1">D16*G16</f>
        <v>6999</v>
      </c>
      <c r="I16" s="38" t="s">
        <v>202</v>
      </c>
      <c r="J16" s="40" t="s">
        <v>131</v>
      </c>
    </row>
    <row r="17" spans="1:10" x14ac:dyDescent="0.25">
      <c r="A17" s="65"/>
      <c r="B17" s="65"/>
      <c r="C17" s="37" t="s">
        <v>18</v>
      </c>
      <c r="D17" s="38">
        <v>4000</v>
      </c>
      <c r="E17" s="39" t="s">
        <v>193</v>
      </c>
      <c r="F17" s="38" t="s">
        <v>82</v>
      </c>
      <c r="G17" s="38">
        <v>1</v>
      </c>
      <c r="H17" s="41">
        <f t="shared" si="1"/>
        <v>4000</v>
      </c>
      <c r="I17" s="38" t="s">
        <v>201</v>
      </c>
      <c r="J17" s="69" t="s">
        <v>132</v>
      </c>
    </row>
    <row r="18" spans="1:10" x14ac:dyDescent="0.25">
      <c r="A18" s="65"/>
      <c r="B18" s="65"/>
      <c r="C18" s="37" t="s">
        <v>67</v>
      </c>
      <c r="D18" s="38">
        <v>800</v>
      </c>
      <c r="E18" s="39" t="s">
        <v>193</v>
      </c>
      <c r="F18" s="38" t="s">
        <v>82</v>
      </c>
      <c r="G18" s="38">
        <v>1</v>
      </c>
      <c r="H18" s="41">
        <f t="shared" si="1"/>
        <v>800</v>
      </c>
      <c r="I18" s="38" t="s">
        <v>201</v>
      </c>
      <c r="J18" s="69"/>
    </row>
    <row r="19" spans="1:10" x14ac:dyDescent="0.25">
      <c r="A19" s="65"/>
      <c r="B19" s="65"/>
      <c r="C19" s="37" t="s">
        <v>19</v>
      </c>
      <c r="D19" s="38">
        <v>500</v>
      </c>
      <c r="E19" s="39" t="s">
        <v>193</v>
      </c>
      <c r="F19" s="38" t="s">
        <v>82</v>
      </c>
      <c r="G19" s="38">
        <v>1</v>
      </c>
      <c r="H19" s="41">
        <f t="shared" si="1"/>
        <v>500</v>
      </c>
      <c r="I19" s="38" t="s">
        <v>201</v>
      </c>
      <c r="J19" s="69"/>
    </row>
    <row r="20" spans="1:10" x14ac:dyDescent="0.25">
      <c r="A20" s="65"/>
      <c r="B20" s="65"/>
      <c r="C20" s="37" t="s">
        <v>91</v>
      </c>
      <c r="D20" s="38">
        <v>500</v>
      </c>
      <c r="E20" s="39" t="s">
        <v>193</v>
      </c>
      <c r="F20" s="38" t="s">
        <v>82</v>
      </c>
      <c r="G20" s="38">
        <v>1</v>
      </c>
      <c r="H20" s="41">
        <f t="shared" si="1"/>
        <v>500</v>
      </c>
      <c r="I20" s="38" t="s">
        <v>201</v>
      </c>
      <c r="J20" s="69"/>
    </row>
    <row r="21" spans="1:10" x14ac:dyDescent="0.25">
      <c r="A21" s="65"/>
      <c r="B21" s="65"/>
      <c r="C21" s="37" t="s">
        <v>23</v>
      </c>
      <c r="D21" s="38">
        <v>400</v>
      </c>
      <c r="E21" s="39" t="s">
        <v>193</v>
      </c>
      <c r="F21" s="38" t="s">
        <v>82</v>
      </c>
      <c r="G21" s="38">
        <v>1</v>
      </c>
      <c r="H21" s="41">
        <f t="shared" si="1"/>
        <v>400</v>
      </c>
      <c r="I21" s="38" t="s">
        <v>201</v>
      </c>
      <c r="J21" s="69"/>
    </row>
    <row r="22" spans="1:10" x14ac:dyDescent="0.25">
      <c r="A22" s="65"/>
      <c r="B22" s="65"/>
      <c r="C22" s="37" t="s">
        <v>20</v>
      </c>
      <c r="D22" s="38">
        <v>400</v>
      </c>
      <c r="E22" s="39" t="s">
        <v>193</v>
      </c>
      <c r="F22" s="38" t="s">
        <v>82</v>
      </c>
      <c r="G22" s="38">
        <v>1</v>
      </c>
      <c r="H22" s="41">
        <f t="shared" si="1"/>
        <v>400</v>
      </c>
      <c r="I22" s="38" t="s">
        <v>201</v>
      </c>
      <c r="J22" s="69"/>
    </row>
    <row r="23" spans="1:10" x14ac:dyDescent="0.25">
      <c r="A23" s="65"/>
      <c r="B23" s="65"/>
      <c r="C23" s="37" t="s">
        <v>70</v>
      </c>
      <c r="D23" s="38">
        <v>3000</v>
      </c>
      <c r="E23" s="39" t="s">
        <v>193</v>
      </c>
      <c r="F23" s="38" t="s">
        <v>82</v>
      </c>
      <c r="G23" s="38">
        <v>1</v>
      </c>
      <c r="H23" s="41">
        <f t="shared" si="1"/>
        <v>3000</v>
      </c>
      <c r="I23" s="38" t="s">
        <v>202</v>
      </c>
      <c r="J23" s="40"/>
    </row>
    <row r="24" spans="1:10" x14ac:dyDescent="0.25">
      <c r="A24" s="65"/>
      <c r="B24" s="65"/>
      <c r="C24" s="68" t="s">
        <v>142</v>
      </c>
      <c r="D24" s="68"/>
      <c r="E24" s="68"/>
      <c r="F24" s="68"/>
      <c r="G24" s="68"/>
      <c r="H24" s="66">
        <f>SUM(H2:H23)</f>
        <v>23671.599999999999</v>
      </c>
      <c r="I24" s="66"/>
      <c r="J24" s="66"/>
    </row>
    <row r="25" spans="1:10" x14ac:dyDescent="0.25">
      <c r="A25" s="65"/>
      <c r="B25" s="67" t="s">
        <v>94</v>
      </c>
      <c r="C25" s="37" t="s">
        <v>8</v>
      </c>
      <c r="D25" s="38">
        <v>499</v>
      </c>
      <c r="E25" s="39">
        <v>299.39999999999998</v>
      </c>
      <c r="F25" s="38" t="s">
        <v>83</v>
      </c>
      <c r="G25" s="38">
        <v>4</v>
      </c>
      <c r="H25" s="39">
        <f t="shared" ref="H25:H38" si="2">IF(E25&gt;0,E25*G25,D25*G25)</f>
        <v>1197.5999999999999</v>
      </c>
      <c r="I25" s="38" t="s">
        <v>201</v>
      </c>
      <c r="J25" s="40"/>
    </row>
    <row r="26" spans="1:10" x14ac:dyDescent="0.25">
      <c r="A26" s="65"/>
      <c r="B26" s="67"/>
      <c r="C26" s="37" t="s">
        <v>170</v>
      </c>
      <c r="D26" s="38">
        <v>399</v>
      </c>
      <c r="E26" s="39">
        <v>239.39999999999998</v>
      </c>
      <c r="F26" s="38" t="s">
        <v>83</v>
      </c>
      <c r="G26" s="38">
        <v>4</v>
      </c>
      <c r="H26" s="39">
        <f t="shared" si="2"/>
        <v>957.59999999999991</v>
      </c>
      <c r="I26" s="38" t="s">
        <v>201</v>
      </c>
      <c r="J26" s="40"/>
    </row>
    <row r="27" spans="1:10" x14ac:dyDescent="0.25">
      <c r="A27" s="65"/>
      <c r="B27" s="67"/>
      <c r="C27" s="37" t="s">
        <v>17</v>
      </c>
      <c r="D27" s="38">
        <v>79</v>
      </c>
      <c r="E27" s="39">
        <v>47</v>
      </c>
      <c r="F27" s="38" t="s">
        <v>83</v>
      </c>
      <c r="G27" s="38">
        <v>1</v>
      </c>
      <c r="H27" s="39">
        <f t="shared" si="2"/>
        <v>47</v>
      </c>
      <c r="I27" s="38" t="s">
        <v>201</v>
      </c>
      <c r="J27" s="40"/>
    </row>
    <row r="28" spans="1:10" x14ac:dyDescent="0.25">
      <c r="A28" s="65"/>
      <c r="B28" s="67"/>
      <c r="C28" s="37" t="s">
        <v>171</v>
      </c>
      <c r="D28" s="38">
        <v>499</v>
      </c>
      <c r="E28" s="39">
        <v>299</v>
      </c>
      <c r="F28" s="38" t="s">
        <v>83</v>
      </c>
      <c r="G28" s="38">
        <v>2</v>
      </c>
      <c r="H28" s="39">
        <f t="shared" si="2"/>
        <v>598</v>
      </c>
      <c r="I28" s="38" t="s">
        <v>201</v>
      </c>
      <c r="J28" s="40"/>
    </row>
    <row r="29" spans="1:10" x14ac:dyDescent="0.25">
      <c r="A29" s="65"/>
      <c r="B29" s="67"/>
      <c r="C29" s="37" t="s">
        <v>172</v>
      </c>
      <c r="D29" s="38">
        <v>499</v>
      </c>
      <c r="E29" s="39">
        <v>299</v>
      </c>
      <c r="F29" s="38" t="s">
        <v>83</v>
      </c>
      <c r="G29" s="38">
        <v>2</v>
      </c>
      <c r="H29" s="39">
        <f t="shared" si="2"/>
        <v>598</v>
      </c>
      <c r="I29" s="38" t="s">
        <v>201</v>
      </c>
      <c r="J29" s="40"/>
    </row>
    <row r="30" spans="1:10" x14ac:dyDescent="0.25">
      <c r="A30" s="65"/>
      <c r="B30" s="67"/>
      <c r="C30" s="37" t="s">
        <v>5</v>
      </c>
      <c r="D30" s="38">
        <v>899</v>
      </c>
      <c r="E30" s="39">
        <v>539.4</v>
      </c>
      <c r="F30" s="38" t="s">
        <v>83</v>
      </c>
      <c r="G30" s="38">
        <v>2</v>
      </c>
      <c r="H30" s="39">
        <f t="shared" si="2"/>
        <v>1078.8</v>
      </c>
      <c r="I30" s="38" t="s">
        <v>201</v>
      </c>
      <c r="J30" s="40"/>
    </row>
    <row r="31" spans="1:10" x14ac:dyDescent="0.25">
      <c r="A31" s="65"/>
      <c r="B31" s="67"/>
      <c r="C31" s="37" t="s">
        <v>173</v>
      </c>
      <c r="D31" s="38">
        <v>259</v>
      </c>
      <c r="E31" s="39">
        <v>155.4</v>
      </c>
      <c r="F31" s="38" t="s">
        <v>83</v>
      </c>
      <c r="G31" s="38">
        <v>1</v>
      </c>
      <c r="H31" s="39">
        <f t="shared" si="2"/>
        <v>155.4</v>
      </c>
      <c r="I31" s="38" t="s">
        <v>201</v>
      </c>
      <c r="J31" s="40"/>
    </row>
    <row r="32" spans="1:10" x14ac:dyDescent="0.25">
      <c r="A32" s="65"/>
      <c r="B32" s="67"/>
      <c r="C32" s="37" t="s">
        <v>3</v>
      </c>
      <c r="D32" s="38">
        <v>159</v>
      </c>
      <c r="E32" s="39">
        <v>95.399999999999991</v>
      </c>
      <c r="F32" s="38" t="s">
        <v>83</v>
      </c>
      <c r="G32" s="38">
        <v>1</v>
      </c>
      <c r="H32" s="39">
        <f t="shared" si="2"/>
        <v>95.399999999999991</v>
      </c>
      <c r="I32" s="38" t="s">
        <v>201</v>
      </c>
      <c r="J32" s="40"/>
    </row>
    <row r="33" spans="1:10" x14ac:dyDescent="0.25">
      <c r="A33" s="65"/>
      <c r="B33" s="67"/>
      <c r="C33" s="37" t="s">
        <v>13</v>
      </c>
      <c r="D33" s="38">
        <v>139</v>
      </c>
      <c r="E33" s="39">
        <v>83</v>
      </c>
      <c r="F33" s="38" t="s">
        <v>83</v>
      </c>
      <c r="G33" s="38">
        <v>1</v>
      </c>
      <c r="H33" s="39">
        <f t="shared" si="2"/>
        <v>83</v>
      </c>
      <c r="I33" s="38" t="s">
        <v>202</v>
      </c>
      <c r="J33" s="40"/>
    </row>
    <row r="34" spans="1:10" x14ac:dyDescent="0.25">
      <c r="A34" s="65"/>
      <c r="B34" s="67"/>
      <c r="C34" s="37" t="s">
        <v>4</v>
      </c>
      <c r="D34" s="38">
        <v>1359</v>
      </c>
      <c r="E34" s="39" t="s">
        <v>193</v>
      </c>
      <c r="F34" s="38" t="s">
        <v>83</v>
      </c>
      <c r="G34" s="38">
        <v>1</v>
      </c>
      <c r="H34" s="39">
        <v>1359</v>
      </c>
      <c r="I34" s="38" t="s">
        <v>201</v>
      </c>
      <c r="J34" s="40"/>
    </row>
    <row r="35" spans="1:10" x14ac:dyDescent="0.25">
      <c r="A35" s="65"/>
      <c r="B35" s="67"/>
      <c r="C35" s="37" t="s">
        <v>174</v>
      </c>
      <c r="D35" s="38">
        <v>199</v>
      </c>
      <c r="E35" s="39">
        <v>119</v>
      </c>
      <c r="F35" s="38" t="s">
        <v>83</v>
      </c>
      <c r="G35" s="38">
        <v>1</v>
      </c>
      <c r="H35" s="39">
        <f t="shared" si="2"/>
        <v>119</v>
      </c>
      <c r="I35" s="38" t="s">
        <v>201</v>
      </c>
      <c r="J35" s="40"/>
    </row>
    <row r="36" spans="1:10" x14ac:dyDescent="0.25">
      <c r="A36" s="65"/>
      <c r="B36" s="67"/>
      <c r="C36" s="37" t="s">
        <v>175</v>
      </c>
      <c r="D36" s="38">
        <v>629</v>
      </c>
      <c r="E36" s="39">
        <v>377</v>
      </c>
      <c r="F36" s="38" t="s">
        <v>83</v>
      </c>
      <c r="G36" s="38">
        <v>1</v>
      </c>
      <c r="H36" s="39">
        <f t="shared" si="2"/>
        <v>377</v>
      </c>
      <c r="I36" s="38" t="s">
        <v>201</v>
      </c>
      <c r="J36" s="40"/>
    </row>
    <row r="37" spans="1:10" x14ac:dyDescent="0.25">
      <c r="A37" s="65"/>
      <c r="B37" s="67"/>
      <c r="C37" s="37" t="s">
        <v>6</v>
      </c>
      <c r="D37" s="38">
        <v>429</v>
      </c>
      <c r="E37" s="39">
        <v>257.39999999999998</v>
      </c>
      <c r="F37" s="38" t="s">
        <v>83</v>
      </c>
      <c r="G37" s="38">
        <v>1</v>
      </c>
      <c r="H37" s="39">
        <f t="shared" si="2"/>
        <v>257.39999999999998</v>
      </c>
      <c r="I37" s="38" t="s">
        <v>201</v>
      </c>
      <c r="J37" s="40"/>
    </row>
    <row r="38" spans="1:10" x14ac:dyDescent="0.25">
      <c r="A38" s="65"/>
      <c r="B38" s="67"/>
      <c r="C38" s="37" t="s">
        <v>7</v>
      </c>
      <c r="D38" s="38">
        <v>249</v>
      </c>
      <c r="E38" s="39">
        <v>149.4</v>
      </c>
      <c r="F38" s="38" t="s">
        <v>83</v>
      </c>
      <c r="G38" s="38">
        <v>1</v>
      </c>
      <c r="H38" s="39">
        <f t="shared" si="2"/>
        <v>149.4</v>
      </c>
      <c r="I38" s="38" t="s">
        <v>201</v>
      </c>
      <c r="J38" s="40"/>
    </row>
    <row r="39" spans="1:10" x14ac:dyDescent="0.25">
      <c r="A39" s="65"/>
      <c r="B39" s="67"/>
      <c r="C39" s="37" t="s">
        <v>16</v>
      </c>
      <c r="D39" s="38">
        <v>6999</v>
      </c>
      <c r="E39" s="39" t="s">
        <v>193</v>
      </c>
      <c r="F39" s="38" t="s">
        <v>83</v>
      </c>
      <c r="G39" s="38">
        <v>1</v>
      </c>
      <c r="H39" s="41">
        <f t="shared" ref="H39:H46" si="3">D39*G39</f>
        <v>6999</v>
      </c>
      <c r="I39" s="38" t="s">
        <v>202</v>
      </c>
      <c r="J39" s="40" t="s">
        <v>131</v>
      </c>
    </row>
    <row r="40" spans="1:10" x14ac:dyDescent="0.25">
      <c r="A40" s="65"/>
      <c r="B40" s="67"/>
      <c r="C40" s="37" t="s">
        <v>18</v>
      </c>
      <c r="D40" s="38">
        <v>5000</v>
      </c>
      <c r="E40" s="39" t="s">
        <v>193</v>
      </c>
      <c r="F40" s="38" t="s">
        <v>82</v>
      </c>
      <c r="G40" s="38">
        <v>1</v>
      </c>
      <c r="H40" s="41">
        <f t="shared" si="3"/>
        <v>5000</v>
      </c>
      <c r="I40" s="38" t="s">
        <v>201</v>
      </c>
      <c r="J40" s="69" t="s">
        <v>132</v>
      </c>
    </row>
    <row r="41" spans="1:10" x14ac:dyDescent="0.25">
      <c r="A41" s="65"/>
      <c r="B41" s="67"/>
      <c r="C41" s="37" t="s">
        <v>68</v>
      </c>
      <c r="D41" s="38">
        <v>1200</v>
      </c>
      <c r="E41" s="39" t="s">
        <v>193</v>
      </c>
      <c r="F41" s="38" t="s">
        <v>82</v>
      </c>
      <c r="G41" s="38">
        <v>1</v>
      </c>
      <c r="H41" s="41">
        <f t="shared" si="3"/>
        <v>1200</v>
      </c>
      <c r="I41" s="38" t="s">
        <v>201</v>
      </c>
      <c r="J41" s="69"/>
    </row>
    <row r="42" spans="1:10" x14ac:dyDescent="0.25">
      <c r="A42" s="65"/>
      <c r="B42" s="67"/>
      <c r="C42" s="37" t="s">
        <v>19</v>
      </c>
      <c r="D42" s="38">
        <v>500</v>
      </c>
      <c r="E42" s="39" t="s">
        <v>193</v>
      </c>
      <c r="F42" s="38" t="s">
        <v>82</v>
      </c>
      <c r="G42" s="38">
        <v>1</v>
      </c>
      <c r="H42" s="41">
        <f t="shared" si="3"/>
        <v>500</v>
      </c>
      <c r="I42" s="38" t="s">
        <v>201</v>
      </c>
      <c r="J42" s="69"/>
    </row>
    <row r="43" spans="1:10" x14ac:dyDescent="0.25">
      <c r="A43" s="65"/>
      <c r="B43" s="67"/>
      <c r="C43" s="37" t="s">
        <v>91</v>
      </c>
      <c r="D43" s="38">
        <v>600</v>
      </c>
      <c r="E43" s="39" t="s">
        <v>193</v>
      </c>
      <c r="F43" s="38" t="s">
        <v>82</v>
      </c>
      <c r="G43" s="38">
        <v>1</v>
      </c>
      <c r="H43" s="41">
        <f t="shared" si="3"/>
        <v>600</v>
      </c>
      <c r="I43" s="38" t="s">
        <v>203</v>
      </c>
      <c r="J43" s="69"/>
    </row>
    <row r="44" spans="1:10" x14ac:dyDescent="0.25">
      <c r="A44" s="65"/>
      <c r="B44" s="67"/>
      <c r="C44" s="37" t="s">
        <v>23</v>
      </c>
      <c r="D44" s="38">
        <v>800</v>
      </c>
      <c r="E44" s="39" t="s">
        <v>193</v>
      </c>
      <c r="F44" s="38" t="s">
        <v>82</v>
      </c>
      <c r="G44" s="38">
        <v>1</v>
      </c>
      <c r="H44" s="41">
        <f t="shared" si="3"/>
        <v>800</v>
      </c>
      <c r="I44" s="38" t="s">
        <v>201</v>
      </c>
      <c r="J44" s="69"/>
    </row>
    <row r="45" spans="1:10" x14ac:dyDescent="0.25">
      <c r="A45" s="65"/>
      <c r="B45" s="67"/>
      <c r="C45" s="37" t="s">
        <v>24</v>
      </c>
      <c r="D45" s="38">
        <v>500</v>
      </c>
      <c r="E45" s="39" t="s">
        <v>193</v>
      </c>
      <c r="F45" s="38" t="s">
        <v>82</v>
      </c>
      <c r="G45" s="38">
        <v>1</v>
      </c>
      <c r="H45" s="41">
        <f t="shared" si="3"/>
        <v>500</v>
      </c>
      <c r="I45" s="38" t="s">
        <v>201</v>
      </c>
      <c r="J45" s="69"/>
    </row>
    <row r="46" spans="1:10" x14ac:dyDescent="0.25">
      <c r="A46" s="65"/>
      <c r="B46" s="67"/>
      <c r="C46" s="37" t="s">
        <v>70</v>
      </c>
      <c r="D46" s="38">
        <v>3000</v>
      </c>
      <c r="E46" s="39" t="s">
        <v>193</v>
      </c>
      <c r="F46" s="38" t="s">
        <v>82</v>
      </c>
      <c r="G46" s="38">
        <v>1</v>
      </c>
      <c r="H46" s="41">
        <f t="shared" si="3"/>
        <v>3000</v>
      </c>
      <c r="I46" s="38" t="s">
        <v>202</v>
      </c>
      <c r="J46" s="40"/>
    </row>
    <row r="47" spans="1:10" x14ac:dyDescent="0.25">
      <c r="A47" s="65"/>
      <c r="B47" s="67"/>
      <c r="C47" s="68" t="s">
        <v>142</v>
      </c>
      <c r="D47" s="68"/>
      <c r="E47" s="68"/>
      <c r="F47" s="68"/>
      <c r="G47" s="68"/>
      <c r="H47" s="66">
        <f>SUM(H25:H46)</f>
        <v>25671.599999999999</v>
      </c>
      <c r="I47" s="66"/>
      <c r="J47" s="66"/>
    </row>
    <row r="48" spans="1:10" x14ac:dyDescent="0.25">
      <c r="A48" s="65"/>
      <c r="B48" s="67" t="s">
        <v>100</v>
      </c>
      <c r="C48" s="37" t="s">
        <v>42</v>
      </c>
      <c r="D48" s="38">
        <v>499</v>
      </c>
      <c r="E48" s="39">
        <v>299.39999999999998</v>
      </c>
      <c r="F48" s="38" t="s">
        <v>81</v>
      </c>
      <c r="G48" s="38">
        <v>6</v>
      </c>
      <c r="H48" s="39">
        <f t="shared" ref="H48:H56" si="4">IF(E48&gt;0,E48*G48,D48*G48)</f>
        <v>1796.3999999999999</v>
      </c>
      <c r="I48" s="38" t="s">
        <v>201</v>
      </c>
      <c r="J48" s="40"/>
    </row>
    <row r="49" spans="1:10" x14ac:dyDescent="0.25">
      <c r="A49" s="65"/>
      <c r="B49" s="67"/>
      <c r="C49" s="37" t="s">
        <v>170</v>
      </c>
      <c r="D49" s="38">
        <v>399</v>
      </c>
      <c r="E49" s="39">
        <v>239.39999999999998</v>
      </c>
      <c r="F49" s="38" t="s">
        <v>81</v>
      </c>
      <c r="G49" s="38">
        <v>4</v>
      </c>
      <c r="H49" s="39">
        <f t="shared" si="4"/>
        <v>957.59999999999991</v>
      </c>
      <c r="I49" s="38" t="s">
        <v>201</v>
      </c>
      <c r="J49" s="40"/>
    </row>
    <row r="50" spans="1:10" x14ac:dyDescent="0.25">
      <c r="A50" s="65"/>
      <c r="B50" s="67"/>
      <c r="C50" s="37" t="s">
        <v>17</v>
      </c>
      <c r="D50" s="38">
        <v>79</v>
      </c>
      <c r="E50" s="39">
        <v>47</v>
      </c>
      <c r="F50" s="38" t="s">
        <v>81</v>
      </c>
      <c r="G50" s="38">
        <v>1</v>
      </c>
      <c r="H50" s="39">
        <f t="shared" si="4"/>
        <v>47</v>
      </c>
      <c r="I50" s="38" t="s">
        <v>201</v>
      </c>
      <c r="J50" s="40"/>
    </row>
    <row r="51" spans="1:10" x14ac:dyDescent="0.25">
      <c r="A51" s="65"/>
      <c r="B51" s="67"/>
      <c r="C51" s="37" t="s">
        <v>4</v>
      </c>
      <c r="D51" s="38">
        <v>1359</v>
      </c>
      <c r="E51" s="39" t="s">
        <v>193</v>
      </c>
      <c r="F51" s="38" t="s">
        <v>81</v>
      </c>
      <c r="G51" s="38">
        <v>1</v>
      </c>
      <c r="H51" s="39">
        <v>1359</v>
      </c>
      <c r="I51" s="38" t="s">
        <v>201</v>
      </c>
      <c r="J51" s="40"/>
    </row>
    <row r="52" spans="1:10" x14ac:dyDescent="0.25">
      <c r="A52" s="65"/>
      <c r="B52" s="67"/>
      <c r="C52" s="37" t="s">
        <v>174</v>
      </c>
      <c r="D52" s="38">
        <v>199</v>
      </c>
      <c r="E52" s="39">
        <v>119</v>
      </c>
      <c r="F52" s="38" t="s">
        <v>81</v>
      </c>
      <c r="G52" s="38">
        <v>2</v>
      </c>
      <c r="H52" s="39">
        <f t="shared" si="4"/>
        <v>238</v>
      </c>
      <c r="I52" s="38" t="s">
        <v>201</v>
      </c>
      <c r="J52" s="40"/>
    </row>
    <row r="53" spans="1:10" x14ac:dyDescent="0.25">
      <c r="A53" s="65"/>
      <c r="B53" s="67"/>
      <c r="C53" s="37" t="s">
        <v>175</v>
      </c>
      <c r="D53" s="38">
        <v>629</v>
      </c>
      <c r="E53" s="39">
        <v>377</v>
      </c>
      <c r="F53" s="38" t="s">
        <v>81</v>
      </c>
      <c r="G53" s="38">
        <v>1</v>
      </c>
      <c r="H53" s="39">
        <f t="shared" si="4"/>
        <v>377</v>
      </c>
      <c r="I53" s="38" t="s">
        <v>201</v>
      </c>
      <c r="J53" s="40"/>
    </row>
    <row r="54" spans="1:10" x14ac:dyDescent="0.25">
      <c r="A54" s="65"/>
      <c r="B54" s="67"/>
      <c r="C54" s="37" t="s">
        <v>173</v>
      </c>
      <c r="D54" s="38">
        <v>259</v>
      </c>
      <c r="E54" s="39">
        <v>155.4</v>
      </c>
      <c r="F54" s="38" t="s">
        <v>81</v>
      </c>
      <c r="G54" s="38">
        <v>2</v>
      </c>
      <c r="H54" s="39">
        <f t="shared" si="4"/>
        <v>310.8</v>
      </c>
      <c r="I54" s="38" t="s">
        <v>201</v>
      </c>
      <c r="J54" s="40"/>
    </row>
    <row r="55" spans="1:10" x14ac:dyDescent="0.25">
      <c r="A55" s="65"/>
      <c r="B55" s="67"/>
      <c r="C55" s="37" t="s">
        <v>3</v>
      </c>
      <c r="D55" s="38">
        <v>159</v>
      </c>
      <c r="E55" s="39">
        <v>95.399999999999991</v>
      </c>
      <c r="F55" s="38" t="s">
        <v>81</v>
      </c>
      <c r="G55" s="38">
        <v>2</v>
      </c>
      <c r="H55" s="39">
        <f t="shared" si="4"/>
        <v>190.79999999999998</v>
      </c>
      <c r="I55" s="38" t="s">
        <v>201</v>
      </c>
      <c r="J55" s="40"/>
    </row>
    <row r="56" spans="1:10" x14ac:dyDescent="0.25">
      <c r="A56" s="65"/>
      <c r="B56" s="67"/>
      <c r="C56" s="37" t="s">
        <v>5</v>
      </c>
      <c r="D56" s="38">
        <v>899</v>
      </c>
      <c r="E56" s="39">
        <v>539.4</v>
      </c>
      <c r="F56" s="38" t="s">
        <v>81</v>
      </c>
      <c r="G56" s="38">
        <v>2</v>
      </c>
      <c r="H56" s="39">
        <f t="shared" si="4"/>
        <v>1078.8</v>
      </c>
      <c r="I56" s="38" t="s">
        <v>201</v>
      </c>
      <c r="J56" s="40"/>
    </row>
    <row r="57" spans="1:10" x14ac:dyDescent="0.25">
      <c r="A57" s="65"/>
      <c r="B57" s="67"/>
      <c r="C57" s="37" t="s">
        <v>16</v>
      </c>
      <c r="D57" s="38">
        <v>6999</v>
      </c>
      <c r="E57" s="39" t="s">
        <v>193</v>
      </c>
      <c r="F57" s="38" t="s">
        <v>81</v>
      </c>
      <c r="G57" s="38">
        <v>1</v>
      </c>
      <c r="H57" s="41">
        <f t="shared" ref="H57:H64" si="5">D57*G57</f>
        <v>6999</v>
      </c>
      <c r="I57" s="38" t="s">
        <v>203</v>
      </c>
      <c r="J57" s="40" t="s">
        <v>131</v>
      </c>
    </row>
    <row r="58" spans="1:10" x14ac:dyDescent="0.25">
      <c r="A58" s="65"/>
      <c r="B58" s="67"/>
      <c r="C58" s="37" t="s">
        <v>18</v>
      </c>
      <c r="D58" s="38">
        <v>2000</v>
      </c>
      <c r="E58" s="39" t="s">
        <v>193</v>
      </c>
      <c r="F58" s="38" t="s">
        <v>82</v>
      </c>
      <c r="G58" s="38">
        <v>1</v>
      </c>
      <c r="H58" s="41">
        <f t="shared" si="5"/>
        <v>2000</v>
      </c>
      <c r="I58" s="38" t="s">
        <v>201</v>
      </c>
      <c r="J58" s="69" t="s">
        <v>149</v>
      </c>
    </row>
    <row r="59" spans="1:10" x14ac:dyDescent="0.25">
      <c r="A59" s="65"/>
      <c r="B59" s="67"/>
      <c r="C59" s="37" t="s">
        <v>67</v>
      </c>
      <c r="D59" s="38">
        <v>800</v>
      </c>
      <c r="E59" s="39" t="s">
        <v>193</v>
      </c>
      <c r="F59" s="38" t="s">
        <v>82</v>
      </c>
      <c r="G59" s="38">
        <v>1</v>
      </c>
      <c r="H59" s="41">
        <f t="shared" si="5"/>
        <v>800</v>
      </c>
      <c r="I59" s="38" t="s">
        <v>201</v>
      </c>
      <c r="J59" s="69"/>
    </row>
    <row r="60" spans="1:10" x14ac:dyDescent="0.25">
      <c r="A60" s="65"/>
      <c r="B60" s="67"/>
      <c r="C60" s="37" t="s">
        <v>91</v>
      </c>
      <c r="D60" s="38">
        <v>200</v>
      </c>
      <c r="E60" s="39" t="s">
        <v>193</v>
      </c>
      <c r="F60" s="38" t="s">
        <v>82</v>
      </c>
      <c r="G60" s="38">
        <v>1</v>
      </c>
      <c r="H60" s="41">
        <f t="shared" si="5"/>
        <v>200</v>
      </c>
      <c r="I60" s="38" t="s">
        <v>203</v>
      </c>
      <c r="J60" s="69"/>
    </row>
    <row r="61" spans="1:10" x14ac:dyDescent="0.25">
      <c r="A61" s="65"/>
      <c r="B61" s="67"/>
      <c r="C61" s="37" t="s">
        <v>19</v>
      </c>
      <c r="D61" s="38">
        <v>500</v>
      </c>
      <c r="E61" s="39" t="s">
        <v>193</v>
      </c>
      <c r="F61" s="38" t="s">
        <v>82</v>
      </c>
      <c r="G61" s="38">
        <v>1</v>
      </c>
      <c r="H61" s="41">
        <f t="shared" si="5"/>
        <v>500</v>
      </c>
      <c r="I61" s="38" t="s">
        <v>201</v>
      </c>
      <c r="J61" s="69"/>
    </row>
    <row r="62" spans="1:10" x14ac:dyDescent="0.25">
      <c r="A62" s="65"/>
      <c r="B62" s="67"/>
      <c r="C62" s="37" t="s">
        <v>23</v>
      </c>
      <c r="D62" s="38">
        <v>300</v>
      </c>
      <c r="E62" s="39" t="s">
        <v>193</v>
      </c>
      <c r="F62" s="38" t="s">
        <v>82</v>
      </c>
      <c r="G62" s="38">
        <v>1</v>
      </c>
      <c r="H62" s="41">
        <f t="shared" si="5"/>
        <v>300</v>
      </c>
      <c r="I62" s="38" t="s">
        <v>201</v>
      </c>
      <c r="J62" s="69"/>
    </row>
    <row r="63" spans="1:10" x14ac:dyDescent="0.25">
      <c r="A63" s="65"/>
      <c r="B63" s="67"/>
      <c r="C63" s="37" t="s">
        <v>70</v>
      </c>
      <c r="D63" s="38">
        <v>3000</v>
      </c>
      <c r="E63" s="39" t="s">
        <v>193</v>
      </c>
      <c r="F63" s="38" t="s">
        <v>82</v>
      </c>
      <c r="G63" s="38">
        <v>1</v>
      </c>
      <c r="H63" s="41">
        <f t="shared" si="5"/>
        <v>3000</v>
      </c>
      <c r="I63" s="38" t="s">
        <v>203</v>
      </c>
      <c r="J63" s="40"/>
    </row>
    <row r="64" spans="1:10" x14ac:dyDescent="0.25">
      <c r="A64" s="65"/>
      <c r="B64" s="67"/>
      <c r="C64" s="37" t="s">
        <v>20</v>
      </c>
      <c r="D64" s="38">
        <v>300</v>
      </c>
      <c r="E64" s="39" t="s">
        <v>193</v>
      </c>
      <c r="F64" s="38" t="s">
        <v>82</v>
      </c>
      <c r="G64" s="38">
        <v>1</v>
      </c>
      <c r="H64" s="41">
        <f t="shared" si="5"/>
        <v>300</v>
      </c>
      <c r="I64" s="38" t="s">
        <v>201</v>
      </c>
      <c r="J64" s="40"/>
    </row>
    <row r="65" spans="1:10" x14ac:dyDescent="0.25">
      <c r="A65" s="65"/>
      <c r="B65" s="67"/>
      <c r="C65" s="68" t="s">
        <v>142</v>
      </c>
      <c r="D65" s="68"/>
      <c r="E65" s="68"/>
      <c r="F65" s="68"/>
      <c r="G65" s="68"/>
      <c r="H65" s="66">
        <f>SUM(H48:H64)</f>
        <v>20454.400000000001</v>
      </c>
      <c r="I65" s="66"/>
      <c r="J65" s="66"/>
    </row>
    <row r="66" spans="1:10" ht="14.4" customHeight="1" x14ac:dyDescent="0.25">
      <c r="A66" s="65" t="s">
        <v>211</v>
      </c>
      <c r="B66" s="65" t="s">
        <v>209</v>
      </c>
      <c r="C66" s="37" t="s">
        <v>8</v>
      </c>
      <c r="D66" s="38">
        <v>499</v>
      </c>
      <c r="E66" s="39">
        <v>299.39999999999998</v>
      </c>
      <c r="F66" s="38" t="s">
        <v>81</v>
      </c>
      <c r="G66" s="38">
        <v>4</v>
      </c>
      <c r="H66" s="39">
        <f>IF(E66&gt;0,E66*G66,D66*G66)</f>
        <v>1197.5999999999999</v>
      </c>
      <c r="I66" s="38" t="s">
        <v>201</v>
      </c>
      <c r="J66" s="40"/>
    </row>
    <row r="67" spans="1:10" x14ac:dyDescent="0.25">
      <c r="A67" s="65"/>
      <c r="B67" s="65"/>
      <c r="C67" s="37" t="s">
        <v>170</v>
      </c>
      <c r="D67" s="38">
        <v>399</v>
      </c>
      <c r="E67" s="39">
        <v>239.39999999999998</v>
      </c>
      <c r="F67" s="38" t="s">
        <v>81</v>
      </c>
      <c r="G67" s="38">
        <v>4</v>
      </c>
      <c r="H67" s="39">
        <f t="shared" ref="H67:H74" si="6">IF(E67&gt;0,E67*G67,D67*G67)</f>
        <v>957.59999999999991</v>
      </c>
      <c r="I67" s="38" t="s">
        <v>201</v>
      </c>
      <c r="J67" s="40"/>
    </row>
    <row r="68" spans="1:10" x14ac:dyDescent="0.25">
      <c r="A68" s="65"/>
      <c r="B68" s="65"/>
      <c r="C68" s="37" t="s">
        <v>17</v>
      </c>
      <c r="D68" s="38">
        <v>79</v>
      </c>
      <c r="E68" s="39">
        <v>47</v>
      </c>
      <c r="F68" s="38" t="s">
        <v>81</v>
      </c>
      <c r="G68" s="38">
        <v>1</v>
      </c>
      <c r="H68" s="39">
        <f t="shared" si="6"/>
        <v>47</v>
      </c>
      <c r="I68" s="38" t="s">
        <v>201</v>
      </c>
      <c r="J68" s="40"/>
    </row>
    <row r="69" spans="1:10" x14ac:dyDescent="0.25">
      <c r="A69" s="65"/>
      <c r="B69" s="65"/>
      <c r="C69" s="37" t="s">
        <v>171</v>
      </c>
      <c r="D69" s="38">
        <v>499</v>
      </c>
      <c r="E69" s="39">
        <v>299</v>
      </c>
      <c r="F69" s="38" t="s">
        <v>81</v>
      </c>
      <c r="G69" s="38">
        <v>2</v>
      </c>
      <c r="H69" s="39">
        <f t="shared" si="6"/>
        <v>598</v>
      </c>
      <c r="I69" s="38" t="s">
        <v>201</v>
      </c>
      <c r="J69" s="40"/>
    </row>
    <row r="70" spans="1:10" x14ac:dyDescent="0.25">
      <c r="A70" s="65"/>
      <c r="B70" s="65"/>
      <c r="C70" s="37" t="s">
        <v>172</v>
      </c>
      <c r="D70" s="38">
        <v>499</v>
      </c>
      <c r="E70" s="39">
        <v>299</v>
      </c>
      <c r="F70" s="38" t="s">
        <v>81</v>
      </c>
      <c r="G70" s="38">
        <v>2</v>
      </c>
      <c r="H70" s="39">
        <f t="shared" si="6"/>
        <v>598</v>
      </c>
      <c r="I70" s="38" t="s">
        <v>201</v>
      </c>
      <c r="J70" s="40"/>
    </row>
    <row r="71" spans="1:10" x14ac:dyDescent="0.25">
      <c r="A71" s="65"/>
      <c r="B71" s="65"/>
      <c r="C71" s="37" t="s">
        <v>5</v>
      </c>
      <c r="D71" s="38">
        <v>899</v>
      </c>
      <c r="E71" s="39">
        <v>539.4</v>
      </c>
      <c r="F71" s="38" t="s">
        <v>81</v>
      </c>
      <c r="G71" s="38">
        <v>2</v>
      </c>
      <c r="H71" s="39">
        <f t="shared" si="6"/>
        <v>1078.8</v>
      </c>
      <c r="I71" s="38" t="s">
        <v>201</v>
      </c>
      <c r="J71" s="40"/>
    </row>
    <row r="72" spans="1:10" x14ac:dyDescent="0.25">
      <c r="A72" s="65"/>
      <c r="B72" s="65"/>
      <c r="C72" s="37" t="s">
        <v>173</v>
      </c>
      <c r="D72" s="38">
        <v>259</v>
      </c>
      <c r="E72" s="39">
        <v>155.4</v>
      </c>
      <c r="F72" s="38" t="s">
        <v>81</v>
      </c>
      <c r="G72" s="38">
        <v>1</v>
      </c>
      <c r="H72" s="39">
        <f t="shared" si="6"/>
        <v>155.4</v>
      </c>
      <c r="I72" s="38" t="s">
        <v>201</v>
      </c>
      <c r="J72" s="40"/>
    </row>
    <row r="73" spans="1:10" x14ac:dyDescent="0.25">
      <c r="A73" s="65"/>
      <c r="B73" s="65"/>
      <c r="C73" s="37" t="s">
        <v>3</v>
      </c>
      <c r="D73" s="38">
        <v>159</v>
      </c>
      <c r="E73" s="39">
        <v>95.399999999999991</v>
      </c>
      <c r="F73" s="38" t="s">
        <v>81</v>
      </c>
      <c r="G73" s="38">
        <v>1</v>
      </c>
      <c r="H73" s="39">
        <f t="shared" si="6"/>
        <v>95.399999999999991</v>
      </c>
      <c r="I73" s="38" t="s">
        <v>201</v>
      </c>
      <c r="J73" s="40"/>
    </row>
    <row r="74" spans="1:10" x14ac:dyDescent="0.25">
      <c r="A74" s="65"/>
      <c r="B74" s="65"/>
      <c r="C74" s="37" t="s">
        <v>13</v>
      </c>
      <c r="D74" s="38">
        <v>139</v>
      </c>
      <c r="E74" s="39">
        <v>83</v>
      </c>
      <c r="F74" s="38" t="s">
        <v>81</v>
      </c>
      <c r="G74" s="38">
        <v>1</v>
      </c>
      <c r="H74" s="39">
        <f t="shared" si="6"/>
        <v>83</v>
      </c>
      <c r="I74" s="38" t="s">
        <v>202</v>
      </c>
      <c r="J74" s="40"/>
    </row>
    <row r="75" spans="1:10" x14ac:dyDescent="0.25">
      <c r="A75" s="65"/>
      <c r="B75" s="65"/>
      <c r="C75" s="37" t="s">
        <v>4</v>
      </c>
      <c r="D75" s="38">
        <v>1359</v>
      </c>
      <c r="E75" s="39" t="s">
        <v>193</v>
      </c>
      <c r="F75" s="38" t="s">
        <v>81</v>
      </c>
      <c r="G75" s="38">
        <v>1</v>
      </c>
      <c r="H75" s="39">
        <v>1359</v>
      </c>
      <c r="I75" s="38" t="s">
        <v>201</v>
      </c>
      <c r="J75" s="40"/>
    </row>
    <row r="76" spans="1:10" x14ac:dyDescent="0.25">
      <c r="A76" s="65"/>
      <c r="B76" s="65"/>
      <c r="C76" s="37" t="s">
        <v>174</v>
      </c>
      <c r="D76" s="38">
        <v>199</v>
      </c>
      <c r="E76" s="39">
        <v>119</v>
      </c>
      <c r="F76" s="38" t="s">
        <v>81</v>
      </c>
      <c r="G76" s="38">
        <v>1</v>
      </c>
      <c r="H76" s="39">
        <f t="shared" ref="H76:H79" si="7">IF(E76&gt;0,E76*G76,D76*G76)</f>
        <v>119</v>
      </c>
      <c r="I76" s="38" t="s">
        <v>201</v>
      </c>
      <c r="J76" s="40"/>
    </row>
    <row r="77" spans="1:10" x14ac:dyDescent="0.25">
      <c r="A77" s="65"/>
      <c r="B77" s="65"/>
      <c r="C77" s="37" t="s">
        <v>175</v>
      </c>
      <c r="D77" s="38">
        <v>629</v>
      </c>
      <c r="E77" s="39">
        <v>377</v>
      </c>
      <c r="F77" s="38" t="s">
        <v>81</v>
      </c>
      <c r="G77" s="38">
        <v>1</v>
      </c>
      <c r="H77" s="39">
        <f t="shared" si="7"/>
        <v>377</v>
      </c>
      <c r="I77" s="38" t="s">
        <v>201</v>
      </c>
      <c r="J77" s="40"/>
    </row>
    <row r="78" spans="1:10" x14ac:dyDescent="0.25">
      <c r="A78" s="65"/>
      <c r="B78" s="65"/>
      <c r="C78" s="37" t="s">
        <v>6</v>
      </c>
      <c r="D78" s="38">
        <v>429</v>
      </c>
      <c r="E78" s="39">
        <v>257.39999999999998</v>
      </c>
      <c r="F78" s="38" t="s">
        <v>81</v>
      </c>
      <c r="G78" s="38">
        <v>1</v>
      </c>
      <c r="H78" s="39">
        <f t="shared" si="7"/>
        <v>257.39999999999998</v>
      </c>
      <c r="I78" s="38" t="s">
        <v>201</v>
      </c>
      <c r="J78" s="40"/>
    </row>
    <row r="79" spans="1:10" x14ac:dyDescent="0.25">
      <c r="A79" s="65"/>
      <c r="B79" s="65"/>
      <c r="C79" s="37" t="s">
        <v>7</v>
      </c>
      <c r="D79" s="38">
        <v>249</v>
      </c>
      <c r="E79" s="39">
        <v>149.4</v>
      </c>
      <c r="F79" s="38" t="s">
        <v>81</v>
      </c>
      <c r="G79" s="38">
        <v>1</v>
      </c>
      <c r="H79" s="39">
        <f t="shared" si="7"/>
        <v>149.4</v>
      </c>
      <c r="I79" s="38" t="s">
        <v>201</v>
      </c>
      <c r="J79" s="40"/>
    </row>
    <row r="80" spans="1:10" x14ac:dyDescent="0.25">
      <c r="A80" s="65"/>
      <c r="B80" s="65"/>
      <c r="C80" s="37" t="s">
        <v>16</v>
      </c>
      <c r="D80" s="38">
        <v>6999</v>
      </c>
      <c r="E80" s="39" t="s">
        <v>193</v>
      </c>
      <c r="F80" s="38" t="s">
        <v>81</v>
      </c>
      <c r="G80" s="38">
        <v>1</v>
      </c>
      <c r="H80" s="41">
        <f t="shared" ref="H80:H87" si="8">D80*G80</f>
        <v>6999</v>
      </c>
      <c r="I80" s="38" t="s">
        <v>202</v>
      </c>
      <c r="J80" s="40" t="s">
        <v>131</v>
      </c>
    </row>
    <row r="81" spans="1:10" x14ac:dyDescent="0.25">
      <c r="A81" s="65"/>
      <c r="B81" s="65"/>
      <c r="C81" s="37" t="s">
        <v>18</v>
      </c>
      <c r="D81" s="38">
        <v>4000</v>
      </c>
      <c r="E81" s="39" t="s">
        <v>193</v>
      </c>
      <c r="F81" s="38" t="s">
        <v>82</v>
      </c>
      <c r="G81" s="38">
        <v>1</v>
      </c>
      <c r="H81" s="41">
        <f t="shared" si="8"/>
        <v>4000</v>
      </c>
      <c r="I81" s="38" t="s">
        <v>201</v>
      </c>
      <c r="J81" s="69" t="s">
        <v>132</v>
      </c>
    </row>
    <row r="82" spans="1:10" x14ac:dyDescent="0.25">
      <c r="A82" s="65"/>
      <c r="B82" s="65"/>
      <c r="C82" s="37" t="s">
        <v>67</v>
      </c>
      <c r="D82" s="38">
        <v>800</v>
      </c>
      <c r="E82" s="39" t="s">
        <v>193</v>
      </c>
      <c r="F82" s="38" t="s">
        <v>82</v>
      </c>
      <c r="G82" s="38">
        <v>1</v>
      </c>
      <c r="H82" s="41">
        <f t="shared" si="8"/>
        <v>800</v>
      </c>
      <c r="I82" s="38" t="s">
        <v>201</v>
      </c>
      <c r="J82" s="69"/>
    </row>
    <row r="83" spans="1:10" x14ac:dyDescent="0.25">
      <c r="A83" s="65"/>
      <c r="B83" s="65"/>
      <c r="C83" s="37" t="s">
        <v>19</v>
      </c>
      <c r="D83" s="38">
        <v>500</v>
      </c>
      <c r="E83" s="39" t="s">
        <v>193</v>
      </c>
      <c r="F83" s="38" t="s">
        <v>82</v>
      </c>
      <c r="G83" s="38">
        <v>1</v>
      </c>
      <c r="H83" s="41">
        <f t="shared" si="8"/>
        <v>500</v>
      </c>
      <c r="I83" s="38" t="s">
        <v>201</v>
      </c>
      <c r="J83" s="69"/>
    </row>
    <row r="84" spans="1:10" x14ac:dyDescent="0.25">
      <c r="A84" s="65"/>
      <c r="B84" s="65"/>
      <c r="C84" s="37" t="s">
        <v>91</v>
      </c>
      <c r="D84" s="38">
        <v>500</v>
      </c>
      <c r="E84" s="39" t="s">
        <v>193</v>
      </c>
      <c r="F84" s="38" t="s">
        <v>82</v>
      </c>
      <c r="G84" s="38">
        <v>1</v>
      </c>
      <c r="H84" s="41">
        <f t="shared" si="8"/>
        <v>500</v>
      </c>
      <c r="I84" s="38" t="s">
        <v>201</v>
      </c>
      <c r="J84" s="69"/>
    </row>
    <row r="85" spans="1:10" x14ac:dyDescent="0.25">
      <c r="A85" s="65"/>
      <c r="B85" s="65"/>
      <c r="C85" s="37" t="s">
        <v>23</v>
      </c>
      <c r="D85" s="38">
        <v>400</v>
      </c>
      <c r="E85" s="39" t="s">
        <v>193</v>
      </c>
      <c r="F85" s="38" t="s">
        <v>82</v>
      </c>
      <c r="G85" s="38">
        <v>1</v>
      </c>
      <c r="H85" s="41">
        <f t="shared" si="8"/>
        <v>400</v>
      </c>
      <c r="I85" s="38" t="s">
        <v>201</v>
      </c>
      <c r="J85" s="69"/>
    </row>
    <row r="86" spans="1:10" x14ac:dyDescent="0.25">
      <c r="A86" s="65"/>
      <c r="B86" s="65"/>
      <c r="C86" s="37" t="s">
        <v>20</v>
      </c>
      <c r="D86" s="38">
        <v>400</v>
      </c>
      <c r="E86" s="39" t="s">
        <v>193</v>
      </c>
      <c r="F86" s="38" t="s">
        <v>82</v>
      </c>
      <c r="G86" s="38">
        <v>1</v>
      </c>
      <c r="H86" s="41">
        <f t="shared" si="8"/>
        <v>400</v>
      </c>
      <c r="I86" s="38" t="s">
        <v>201</v>
      </c>
      <c r="J86" s="69"/>
    </row>
    <row r="87" spans="1:10" x14ac:dyDescent="0.25">
      <c r="A87" s="65"/>
      <c r="B87" s="65"/>
      <c r="C87" s="37" t="s">
        <v>70</v>
      </c>
      <c r="D87" s="38">
        <v>3000</v>
      </c>
      <c r="E87" s="39" t="s">
        <v>193</v>
      </c>
      <c r="F87" s="38" t="s">
        <v>82</v>
      </c>
      <c r="G87" s="38">
        <v>1</v>
      </c>
      <c r="H87" s="41">
        <f t="shared" si="8"/>
        <v>3000</v>
      </c>
      <c r="I87" s="38" t="s">
        <v>202</v>
      </c>
      <c r="J87" s="40"/>
    </row>
    <row r="88" spans="1:10" x14ac:dyDescent="0.25">
      <c r="A88" s="65"/>
      <c r="B88" s="65"/>
      <c r="C88" s="68" t="s">
        <v>142</v>
      </c>
      <c r="D88" s="68"/>
      <c r="E88" s="68"/>
      <c r="F88" s="68"/>
      <c r="G88" s="68"/>
      <c r="H88" s="66">
        <f>SUM(H66:H87)</f>
        <v>23671.599999999999</v>
      </c>
      <c r="I88" s="66"/>
      <c r="J88" s="66"/>
    </row>
    <row r="89" spans="1:10" x14ac:dyDescent="0.25">
      <c r="A89" s="67" t="s">
        <v>210</v>
      </c>
      <c r="B89" s="67"/>
      <c r="C89" s="37" t="s">
        <v>42</v>
      </c>
      <c r="D89" s="38">
        <v>499</v>
      </c>
      <c r="E89" s="39">
        <v>299.39999999999998</v>
      </c>
      <c r="F89" s="38" t="s">
        <v>81</v>
      </c>
      <c r="G89" s="38">
        <v>4</v>
      </c>
      <c r="H89" s="39">
        <f t="shared" ref="H89:H101" si="9">IF(E89&gt;0,E89*G89,D89*G89)</f>
        <v>1197.5999999999999</v>
      </c>
      <c r="I89" s="38" t="s">
        <v>202</v>
      </c>
      <c r="J89" s="40" t="s">
        <v>43</v>
      </c>
    </row>
    <row r="90" spans="1:10" x14ac:dyDescent="0.25">
      <c r="A90" s="67"/>
      <c r="B90" s="67"/>
      <c r="C90" s="37" t="s">
        <v>170</v>
      </c>
      <c r="D90" s="38">
        <v>399</v>
      </c>
      <c r="E90" s="39">
        <v>239.39999999999998</v>
      </c>
      <c r="F90" s="38" t="s">
        <v>81</v>
      </c>
      <c r="G90" s="38">
        <v>2</v>
      </c>
      <c r="H90" s="39">
        <f t="shared" si="9"/>
        <v>478.79999999999995</v>
      </c>
      <c r="I90" s="38" t="s">
        <v>202</v>
      </c>
      <c r="J90" s="40" t="s">
        <v>43</v>
      </c>
    </row>
    <row r="91" spans="1:10" x14ac:dyDescent="0.25">
      <c r="A91" s="67"/>
      <c r="B91" s="67"/>
      <c r="C91" s="37" t="s">
        <v>17</v>
      </c>
      <c r="D91" s="38">
        <v>79</v>
      </c>
      <c r="E91" s="39">
        <v>47</v>
      </c>
      <c r="F91" s="38" t="s">
        <v>81</v>
      </c>
      <c r="G91" s="38">
        <v>2</v>
      </c>
      <c r="H91" s="39">
        <f t="shared" si="9"/>
        <v>94</v>
      </c>
      <c r="I91" s="38" t="s">
        <v>202</v>
      </c>
      <c r="J91" s="40" t="s">
        <v>43</v>
      </c>
    </row>
    <row r="92" spans="1:10" x14ac:dyDescent="0.25">
      <c r="A92" s="67"/>
      <c r="B92" s="67"/>
      <c r="C92" s="37" t="s">
        <v>171</v>
      </c>
      <c r="D92" s="38">
        <v>499</v>
      </c>
      <c r="E92" s="39">
        <v>299</v>
      </c>
      <c r="F92" s="38" t="s">
        <v>81</v>
      </c>
      <c r="G92" s="38">
        <v>2</v>
      </c>
      <c r="H92" s="39">
        <f t="shared" si="9"/>
        <v>598</v>
      </c>
      <c r="I92" s="38" t="s">
        <v>202</v>
      </c>
      <c r="J92" s="40" t="s">
        <v>43</v>
      </c>
    </row>
    <row r="93" spans="1:10" x14ac:dyDescent="0.25">
      <c r="A93" s="67"/>
      <c r="B93" s="67"/>
      <c r="C93" s="37" t="s">
        <v>172</v>
      </c>
      <c r="D93" s="38">
        <v>499</v>
      </c>
      <c r="E93" s="39">
        <v>299</v>
      </c>
      <c r="F93" s="38" t="s">
        <v>81</v>
      </c>
      <c r="G93" s="38">
        <v>2</v>
      </c>
      <c r="H93" s="39">
        <f t="shared" si="9"/>
        <v>598</v>
      </c>
      <c r="I93" s="38" t="s">
        <v>202</v>
      </c>
      <c r="J93" s="40" t="s">
        <v>43</v>
      </c>
    </row>
    <row r="94" spans="1:10" x14ac:dyDescent="0.25">
      <c r="A94" s="67"/>
      <c r="B94" s="67"/>
      <c r="C94" s="37" t="s">
        <v>40</v>
      </c>
      <c r="D94" s="38">
        <v>899</v>
      </c>
      <c r="E94" s="39">
        <v>539.4</v>
      </c>
      <c r="F94" s="38" t="s">
        <v>81</v>
      </c>
      <c r="G94" s="38">
        <v>3</v>
      </c>
      <c r="H94" s="39">
        <f t="shared" si="9"/>
        <v>1618.1999999999998</v>
      </c>
      <c r="I94" s="38" t="s">
        <v>202</v>
      </c>
      <c r="J94" s="40" t="s">
        <v>43</v>
      </c>
    </row>
    <row r="95" spans="1:10" x14ac:dyDescent="0.25">
      <c r="A95" s="67"/>
      <c r="B95" s="67"/>
      <c r="C95" s="37" t="s">
        <v>173</v>
      </c>
      <c r="D95" s="38">
        <v>259</v>
      </c>
      <c r="E95" s="39">
        <v>155.4</v>
      </c>
      <c r="F95" s="38" t="s">
        <v>81</v>
      </c>
      <c r="G95" s="38">
        <v>2</v>
      </c>
      <c r="H95" s="39">
        <f t="shared" si="9"/>
        <v>310.8</v>
      </c>
      <c r="I95" s="38" t="s">
        <v>202</v>
      </c>
      <c r="J95" s="40" t="s">
        <v>43</v>
      </c>
    </row>
    <row r="96" spans="1:10" x14ac:dyDescent="0.25">
      <c r="A96" s="67"/>
      <c r="B96" s="67"/>
      <c r="C96" s="37" t="s">
        <v>39</v>
      </c>
      <c r="D96" s="38">
        <v>159</v>
      </c>
      <c r="E96" s="39">
        <v>95.399999999999991</v>
      </c>
      <c r="F96" s="38" t="s">
        <v>81</v>
      </c>
      <c r="G96" s="38">
        <v>2</v>
      </c>
      <c r="H96" s="39">
        <f t="shared" si="9"/>
        <v>190.79999999999998</v>
      </c>
      <c r="I96" s="38" t="s">
        <v>202</v>
      </c>
      <c r="J96" s="40" t="s">
        <v>43</v>
      </c>
    </row>
    <row r="97" spans="1:10" x14ac:dyDescent="0.25">
      <c r="A97" s="67"/>
      <c r="B97" s="67"/>
      <c r="C97" s="37" t="s">
        <v>38</v>
      </c>
      <c r="D97" s="38">
        <v>1359</v>
      </c>
      <c r="E97" s="39" t="s">
        <v>193</v>
      </c>
      <c r="F97" s="38" t="s">
        <v>81</v>
      </c>
      <c r="G97" s="38">
        <v>3</v>
      </c>
      <c r="H97" s="39">
        <v>1359</v>
      </c>
      <c r="I97" s="38" t="s">
        <v>202</v>
      </c>
      <c r="J97" s="40" t="s">
        <v>130</v>
      </c>
    </row>
    <row r="98" spans="1:10" x14ac:dyDescent="0.25">
      <c r="A98" s="67"/>
      <c r="B98" s="67"/>
      <c r="C98" s="37" t="s">
        <v>174</v>
      </c>
      <c r="D98" s="38">
        <v>199</v>
      </c>
      <c r="E98" s="39">
        <v>119</v>
      </c>
      <c r="F98" s="38" t="s">
        <v>81</v>
      </c>
      <c r="G98" s="38">
        <v>2</v>
      </c>
      <c r="H98" s="39">
        <f t="shared" si="9"/>
        <v>238</v>
      </c>
      <c r="I98" s="38" t="s">
        <v>202</v>
      </c>
      <c r="J98" s="40" t="s">
        <v>43</v>
      </c>
    </row>
    <row r="99" spans="1:10" x14ac:dyDescent="0.25">
      <c r="A99" s="67"/>
      <c r="B99" s="67"/>
      <c r="C99" s="37" t="s">
        <v>175</v>
      </c>
      <c r="D99" s="38">
        <v>629</v>
      </c>
      <c r="E99" s="39">
        <v>377</v>
      </c>
      <c r="F99" s="38" t="s">
        <v>81</v>
      </c>
      <c r="G99" s="38">
        <v>2</v>
      </c>
      <c r="H99" s="39">
        <f t="shared" si="9"/>
        <v>754</v>
      </c>
      <c r="I99" s="38" t="s">
        <v>202</v>
      </c>
      <c r="J99" s="40" t="s">
        <v>43</v>
      </c>
    </row>
    <row r="100" spans="1:10" x14ac:dyDescent="0.25">
      <c r="A100" s="67"/>
      <c r="B100" s="67"/>
      <c r="C100" s="37" t="s">
        <v>37</v>
      </c>
      <c r="D100" s="38">
        <v>429</v>
      </c>
      <c r="E100" s="39">
        <v>257.39999999999998</v>
      </c>
      <c r="F100" s="38" t="s">
        <v>81</v>
      </c>
      <c r="G100" s="38">
        <v>2</v>
      </c>
      <c r="H100" s="39">
        <f t="shared" si="9"/>
        <v>514.79999999999995</v>
      </c>
      <c r="I100" s="38" t="s">
        <v>202</v>
      </c>
      <c r="J100" s="40" t="s">
        <v>43</v>
      </c>
    </row>
    <row r="101" spans="1:10" x14ac:dyDescent="0.25">
      <c r="A101" s="67"/>
      <c r="B101" s="67"/>
      <c r="C101" s="37" t="s">
        <v>36</v>
      </c>
      <c r="D101" s="38">
        <v>249</v>
      </c>
      <c r="E101" s="39">
        <v>149.4</v>
      </c>
      <c r="F101" s="38" t="s">
        <v>81</v>
      </c>
      <c r="G101" s="38">
        <v>2</v>
      </c>
      <c r="H101" s="39">
        <f t="shared" si="9"/>
        <v>298.8</v>
      </c>
      <c r="I101" s="38" t="s">
        <v>202</v>
      </c>
      <c r="J101" s="40" t="s">
        <v>43</v>
      </c>
    </row>
    <row r="102" spans="1:10" x14ac:dyDescent="0.25">
      <c r="A102" s="67"/>
      <c r="B102" s="67"/>
      <c r="C102" s="37" t="s">
        <v>35</v>
      </c>
      <c r="D102" s="38">
        <v>6999</v>
      </c>
      <c r="E102" s="39" t="s">
        <v>193</v>
      </c>
      <c r="F102" s="38" t="s">
        <v>81</v>
      </c>
      <c r="G102" s="38">
        <v>1</v>
      </c>
      <c r="H102" s="41">
        <f t="shared" ref="H102:H136" si="10">D102*G102</f>
        <v>6999</v>
      </c>
      <c r="I102" s="38" t="s">
        <v>205</v>
      </c>
      <c r="J102" s="40" t="s">
        <v>43</v>
      </c>
    </row>
    <row r="103" spans="1:10" x14ac:dyDescent="0.25">
      <c r="A103" s="67"/>
      <c r="B103" s="67"/>
      <c r="C103" s="37" t="s">
        <v>34</v>
      </c>
      <c r="D103" s="38">
        <v>25</v>
      </c>
      <c r="E103" s="39" t="s">
        <v>193</v>
      </c>
      <c r="F103" s="38" t="s">
        <v>81</v>
      </c>
      <c r="G103" s="38">
        <v>2</v>
      </c>
      <c r="H103" s="41">
        <f t="shared" si="10"/>
        <v>50</v>
      </c>
      <c r="I103" s="38" t="s">
        <v>203</v>
      </c>
      <c r="J103" s="40"/>
    </row>
    <row r="104" spans="1:10" x14ac:dyDescent="0.25">
      <c r="A104" s="67"/>
      <c r="B104" s="67"/>
      <c r="C104" s="37" t="s">
        <v>22</v>
      </c>
      <c r="D104" s="38">
        <v>280</v>
      </c>
      <c r="E104" s="39" t="s">
        <v>193</v>
      </c>
      <c r="F104" s="38" t="s">
        <v>81</v>
      </c>
      <c r="G104" s="38">
        <v>2</v>
      </c>
      <c r="H104" s="41">
        <f t="shared" si="10"/>
        <v>560</v>
      </c>
      <c r="I104" s="38" t="s">
        <v>203</v>
      </c>
      <c r="J104" s="40"/>
    </row>
    <row r="105" spans="1:10" x14ac:dyDescent="0.25">
      <c r="A105" s="67"/>
      <c r="B105" s="67"/>
      <c r="C105" s="37" t="s">
        <v>44</v>
      </c>
      <c r="D105" s="38">
        <v>24000</v>
      </c>
      <c r="E105" s="39" t="s">
        <v>193</v>
      </c>
      <c r="F105" s="38" t="s">
        <v>82</v>
      </c>
      <c r="G105" s="38">
        <v>1</v>
      </c>
      <c r="H105" s="41">
        <f>D105*G105</f>
        <v>24000</v>
      </c>
      <c r="I105" s="38" t="s">
        <v>201</v>
      </c>
      <c r="J105" s="69" t="s">
        <v>152</v>
      </c>
    </row>
    <row r="106" spans="1:10" x14ac:dyDescent="0.25">
      <c r="A106" s="67"/>
      <c r="B106" s="67"/>
      <c r="C106" s="37" t="s">
        <v>74</v>
      </c>
      <c r="D106" s="38">
        <v>3000</v>
      </c>
      <c r="E106" s="39" t="s">
        <v>193</v>
      </c>
      <c r="F106" s="38" t="s">
        <v>82</v>
      </c>
      <c r="G106" s="38">
        <v>1</v>
      </c>
      <c r="H106" s="41">
        <f t="shared" si="10"/>
        <v>3000</v>
      </c>
      <c r="I106" s="38" t="s">
        <v>201</v>
      </c>
      <c r="J106" s="69"/>
    </row>
    <row r="107" spans="1:10" x14ac:dyDescent="0.25">
      <c r="A107" s="67"/>
      <c r="B107" s="67"/>
      <c r="C107" s="37" t="s">
        <v>75</v>
      </c>
      <c r="D107" s="38">
        <v>6000</v>
      </c>
      <c r="E107" s="39" t="s">
        <v>193</v>
      </c>
      <c r="F107" s="38" t="s">
        <v>82</v>
      </c>
      <c r="G107" s="38">
        <v>1</v>
      </c>
      <c r="H107" s="41">
        <f t="shared" si="10"/>
        <v>6000</v>
      </c>
      <c r="I107" s="38" t="s">
        <v>201</v>
      </c>
      <c r="J107" s="69"/>
    </row>
    <row r="108" spans="1:10" x14ac:dyDescent="0.25">
      <c r="A108" s="67"/>
      <c r="B108" s="67"/>
      <c r="C108" s="37" t="s">
        <v>91</v>
      </c>
      <c r="D108" s="38">
        <v>3000</v>
      </c>
      <c r="E108" s="39" t="s">
        <v>193</v>
      </c>
      <c r="F108" s="38" t="s">
        <v>82</v>
      </c>
      <c r="G108" s="38">
        <v>1</v>
      </c>
      <c r="H108" s="41">
        <f t="shared" si="10"/>
        <v>3000</v>
      </c>
      <c r="I108" s="38" t="s">
        <v>203</v>
      </c>
      <c r="J108" s="69"/>
    </row>
    <row r="109" spans="1:10" x14ac:dyDescent="0.25">
      <c r="A109" s="67"/>
      <c r="B109" s="67"/>
      <c r="C109" s="37" t="s">
        <v>67</v>
      </c>
      <c r="D109" s="38">
        <v>6000</v>
      </c>
      <c r="E109" s="39" t="s">
        <v>193</v>
      </c>
      <c r="F109" s="38" t="s">
        <v>82</v>
      </c>
      <c r="G109" s="38">
        <v>1</v>
      </c>
      <c r="H109" s="41">
        <f t="shared" si="10"/>
        <v>6000</v>
      </c>
      <c r="I109" s="38" t="s">
        <v>203</v>
      </c>
      <c r="J109" s="69"/>
    </row>
    <row r="110" spans="1:10" x14ac:dyDescent="0.25">
      <c r="A110" s="67"/>
      <c r="B110" s="67"/>
      <c r="C110" s="37" t="s">
        <v>45</v>
      </c>
      <c r="D110" s="38">
        <v>50</v>
      </c>
      <c r="E110" s="39" t="s">
        <v>193</v>
      </c>
      <c r="F110" s="38" t="s">
        <v>81</v>
      </c>
      <c r="G110" s="38">
        <v>4</v>
      </c>
      <c r="H110" s="41">
        <f t="shared" si="10"/>
        <v>200</v>
      </c>
      <c r="I110" s="38" t="s">
        <v>205</v>
      </c>
      <c r="J110" s="40"/>
    </row>
    <row r="111" spans="1:10" x14ac:dyDescent="0.25">
      <c r="A111" s="67"/>
      <c r="B111" s="67"/>
      <c r="C111" s="37" t="s">
        <v>136</v>
      </c>
      <c r="D111" s="38">
        <v>100</v>
      </c>
      <c r="E111" s="39" t="s">
        <v>193</v>
      </c>
      <c r="F111" s="38" t="s">
        <v>137</v>
      </c>
      <c r="G111" s="38">
        <v>10</v>
      </c>
      <c r="H111" s="41">
        <f t="shared" si="10"/>
        <v>1000</v>
      </c>
      <c r="I111" s="38" t="s">
        <v>201</v>
      </c>
      <c r="J111" s="40"/>
    </row>
    <row r="112" spans="1:10" x14ac:dyDescent="0.25">
      <c r="A112" s="67"/>
      <c r="B112" s="67"/>
      <c r="C112" s="37" t="s">
        <v>134</v>
      </c>
      <c r="D112" s="38">
        <v>30</v>
      </c>
      <c r="E112" s="39" t="s">
        <v>193</v>
      </c>
      <c r="F112" s="38" t="s">
        <v>81</v>
      </c>
      <c r="G112" s="38">
        <v>10</v>
      </c>
      <c r="H112" s="41">
        <f t="shared" si="10"/>
        <v>300</v>
      </c>
      <c r="I112" s="38" t="s">
        <v>203</v>
      </c>
      <c r="J112" s="40"/>
    </row>
    <row r="113" spans="1:10" x14ac:dyDescent="0.25">
      <c r="A113" s="67"/>
      <c r="B113" s="67"/>
      <c r="C113" s="37" t="s">
        <v>46</v>
      </c>
      <c r="D113" s="38">
        <v>100</v>
      </c>
      <c r="E113" s="39" t="s">
        <v>193</v>
      </c>
      <c r="F113" s="38" t="s">
        <v>88</v>
      </c>
      <c r="G113" s="38">
        <v>2</v>
      </c>
      <c r="H113" s="41">
        <f t="shared" si="10"/>
        <v>200</v>
      </c>
      <c r="I113" s="38" t="s">
        <v>201</v>
      </c>
      <c r="J113" s="40"/>
    </row>
    <row r="114" spans="1:10" x14ac:dyDescent="0.25">
      <c r="A114" s="67"/>
      <c r="B114" s="67"/>
      <c r="C114" s="37" t="s">
        <v>47</v>
      </c>
      <c r="D114" s="38">
        <v>30</v>
      </c>
      <c r="E114" s="39" t="s">
        <v>193</v>
      </c>
      <c r="F114" s="38" t="s">
        <v>88</v>
      </c>
      <c r="G114" s="38">
        <v>2</v>
      </c>
      <c r="H114" s="41">
        <f t="shared" si="10"/>
        <v>60</v>
      </c>
      <c r="I114" s="38" t="s">
        <v>201</v>
      </c>
      <c r="J114" s="40"/>
    </row>
    <row r="115" spans="1:10" x14ac:dyDescent="0.25">
      <c r="A115" s="67"/>
      <c r="B115" s="67"/>
      <c r="C115" s="37" t="s">
        <v>48</v>
      </c>
      <c r="D115" s="38">
        <v>30</v>
      </c>
      <c r="E115" s="39" t="s">
        <v>193</v>
      </c>
      <c r="F115" s="38" t="s">
        <v>88</v>
      </c>
      <c r="G115" s="38">
        <v>4</v>
      </c>
      <c r="H115" s="41">
        <f t="shared" si="10"/>
        <v>120</v>
      </c>
      <c r="I115" s="38" t="s">
        <v>201</v>
      </c>
      <c r="J115" s="40"/>
    </row>
    <row r="116" spans="1:10" x14ac:dyDescent="0.25">
      <c r="A116" s="67"/>
      <c r="B116" s="67"/>
      <c r="C116" s="37" t="s">
        <v>49</v>
      </c>
      <c r="D116" s="38">
        <v>200</v>
      </c>
      <c r="E116" s="39" t="s">
        <v>193</v>
      </c>
      <c r="F116" s="38" t="s">
        <v>89</v>
      </c>
      <c r="G116" s="38">
        <v>4</v>
      </c>
      <c r="H116" s="41">
        <f t="shared" si="10"/>
        <v>800</v>
      </c>
      <c r="I116" s="38" t="s">
        <v>201</v>
      </c>
      <c r="J116" s="40"/>
    </row>
    <row r="117" spans="1:10" x14ac:dyDescent="0.25">
      <c r="A117" s="67"/>
      <c r="B117" s="67"/>
      <c r="C117" s="37" t="s">
        <v>50</v>
      </c>
      <c r="D117" s="38">
        <v>300</v>
      </c>
      <c r="E117" s="39" t="s">
        <v>193</v>
      </c>
      <c r="F117" s="38" t="s">
        <v>89</v>
      </c>
      <c r="G117" s="38">
        <v>3</v>
      </c>
      <c r="H117" s="41">
        <f t="shared" si="10"/>
        <v>900</v>
      </c>
      <c r="I117" s="38" t="s">
        <v>203</v>
      </c>
      <c r="J117" s="40"/>
    </row>
    <row r="118" spans="1:10" x14ac:dyDescent="0.25">
      <c r="A118" s="67"/>
      <c r="B118" s="67"/>
      <c r="C118" s="37" t="s">
        <v>138</v>
      </c>
      <c r="D118" s="38">
        <v>300</v>
      </c>
      <c r="E118" s="39" t="s">
        <v>193</v>
      </c>
      <c r="F118" s="38" t="s">
        <v>89</v>
      </c>
      <c r="G118" s="38">
        <v>4</v>
      </c>
      <c r="H118" s="41">
        <f t="shared" si="10"/>
        <v>1200</v>
      </c>
      <c r="I118" s="38" t="s">
        <v>202</v>
      </c>
      <c r="J118" s="40"/>
    </row>
    <row r="119" spans="1:10" x14ac:dyDescent="0.25">
      <c r="A119" s="67"/>
      <c r="B119" s="67"/>
      <c r="C119" s="37" t="s">
        <v>53</v>
      </c>
      <c r="D119" s="38">
        <v>350</v>
      </c>
      <c r="E119" s="39" t="s">
        <v>193</v>
      </c>
      <c r="F119" s="38" t="s">
        <v>89</v>
      </c>
      <c r="G119" s="38">
        <v>1</v>
      </c>
      <c r="H119" s="41">
        <f t="shared" si="10"/>
        <v>350</v>
      </c>
      <c r="I119" s="38" t="s">
        <v>201</v>
      </c>
      <c r="J119" s="69" t="s">
        <v>144</v>
      </c>
    </row>
    <row r="120" spans="1:10" x14ac:dyDescent="0.25">
      <c r="A120" s="67"/>
      <c r="B120" s="67"/>
      <c r="C120" s="37" t="s">
        <v>54</v>
      </c>
      <c r="D120" s="38">
        <v>3000</v>
      </c>
      <c r="E120" s="39" t="s">
        <v>193</v>
      </c>
      <c r="F120" s="38" t="s">
        <v>89</v>
      </c>
      <c r="G120" s="38">
        <v>1</v>
      </c>
      <c r="H120" s="41">
        <f t="shared" si="10"/>
        <v>3000</v>
      </c>
      <c r="I120" s="38" t="s">
        <v>203</v>
      </c>
      <c r="J120" s="69"/>
    </row>
    <row r="121" spans="1:10" x14ac:dyDescent="0.25">
      <c r="A121" s="67"/>
      <c r="B121" s="67"/>
      <c r="C121" s="37" t="s">
        <v>51</v>
      </c>
      <c r="D121" s="38">
        <v>900</v>
      </c>
      <c r="E121" s="39" t="s">
        <v>193</v>
      </c>
      <c r="F121" s="38" t="s">
        <v>89</v>
      </c>
      <c r="G121" s="38">
        <v>1</v>
      </c>
      <c r="H121" s="41">
        <f t="shared" si="10"/>
        <v>900</v>
      </c>
      <c r="I121" s="38" t="s">
        <v>205</v>
      </c>
      <c r="J121" s="69"/>
    </row>
    <row r="122" spans="1:10" x14ac:dyDescent="0.25">
      <c r="A122" s="67"/>
      <c r="B122" s="67"/>
      <c r="C122" s="37" t="s">
        <v>72</v>
      </c>
      <c r="D122" s="38">
        <v>400</v>
      </c>
      <c r="E122" s="39" t="s">
        <v>193</v>
      </c>
      <c r="F122" s="38" t="s">
        <v>89</v>
      </c>
      <c r="G122" s="38">
        <v>1</v>
      </c>
      <c r="H122" s="41">
        <f t="shared" si="10"/>
        <v>400</v>
      </c>
      <c r="I122" s="38" t="s">
        <v>203</v>
      </c>
      <c r="J122" s="69"/>
    </row>
    <row r="123" spans="1:10" x14ac:dyDescent="0.25">
      <c r="A123" s="67"/>
      <c r="B123" s="67"/>
      <c r="C123" s="37" t="s">
        <v>55</v>
      </c>
      <c r="D123" s="38">
        <v>30000</v>
      </c>
      <c r="E123" s="39" t="s">
        <v>193</v>
      </c>
      <c r="F123" s="38" t="s">
        <v>89</v>
      </c>
      <c r="G123" s="38">
        <v>1</v>
      </c>
      <c r="H123" s="41">
        <f t="shared" si="10"/>
        <v>30000</v>
      </c>
      <c r="I123" s="38" t="s">
        <v>205</v>
      </c>
      <c r="J123" s="69"/>
    </row>
    <row r="124" spans="1:10" x14ac:dyDescent="0.25">
      <c r="A124" s="67"/>
      <c r="B124" s="67"/>
      <c r="C124" s="37" t="s">
        <v>56</v>
      </c>
      <c r="D124" s="38">
        <v>30000</v>
      </c>
      <c r="E124" s="39" t="s">
        <v>193</v>
      </c>
      <c r="F124" s="38" t="s">
        <v>89</v>
      </c>
      <c r="G124" s="38">
        <v>1</v>
      </c>
      <c r="H124" s="41">
        <f t="shared" si="10"/>
        <v>30000</v>
      </c>
      <c r="I124" s="38" t="s">
        <v>202</v>
      </c>
      <c r="J124" s="69"/>
    </row>
    <row r="125" spans="1:10" x14ac:dyDescent="0.25">
      <c r="A125" s="67"/>
      <c r="B125" s="67"/>
      <c r="C125" s="37" t="s">
        <v>57</v>
      </c>
      <c r="D125" s="38">
        <v>2000</v>
      </c>
      <c r="E125" s="39" t="s">
        <v>193</v>
      </c>
      <c r="F125" s="38" t="s">
        <v>89</v>
      </c>
      <c r="G125" s="38">
        <v>1</v>
      </c>
      <c r="H125" s="41">
        <f t="shared" si="10"/>
        <v>2000</v>
      </c>
      <c r="I125" s="38" t="s">
        <v>202</v>
      </c>
      <c r="J125" s="69"/>
    </row>
    <row r="126" spans="1:10" x14ac:dyDescent="0.25">
      <c r="A126" s="67"/>
      <c r="B126" s="67"/>
      <c r="C126" s="37" t="s">
        <v>58</v>
      </c>
      <c r="D126" s="38">
        <v>350</v>
      </c>
      <c r="E126" s="39" t="s">
        <v>193</v>
      </c>
      <c r="F126" s="38" t="s">
        <v>89</v>
      </c>
      <c r="G126" s="38">
        <v>2</v>
      </c>
      <c r="H126" s="41">
        <f t="shared" si="10"/>
        <v>700</v>
      </c>
      <c r="I126" s="38" t="s">
        <v>203</v>
      </c>
      <c r="J126" s="69"/>
    </row>
    <row r="127" spans="1:10" x14ac:dyDescent="0.25">
      <c r="A127" s="67"/>
      <c r="B127" s="67"/>
      <c r="C127" s="37" t="s">
        <v>59</v>
      </c>
      <c r="D127" s="38">
        <v>400</v>
      </c>
      <c r="E127" s="39" t="s">
        <v>193</v>
      </c>
      <c r="F127" s="38" t="s">
        <v>89</v>
      </c>
      <c r="G127" s="38">
        <v>2</v>
      </c>
      <c r="H127" s="41">
        <f t="shared" si="10"/>
        <v>800</v>
      </c>
      <c r="I127" s="38" t="s">
        <v>201</v>
      </c>
      <c r="J127" s="69"/>
    </row>
    <row r="128" spans="1:10" x14ac:dyDescent="0.25">
      <c r="A128" s="67"/>
      <c r="B128" s="67"/>
      <c r="C128" s="37" t="s">
        <v>60</v>
      </c>
      <c r="D128" s="38">
        <v>1400</v>
      </c>
      <c r="E128" s="39" t="s">
        <v>193</v>
      </c>
      <c r="F128" s="38" t="s">
        <v>89</v>
      </c>
      <c r="G128" s="38">
        <v>1</v>
      </c>
      <c r="H128" s="41">
        <f t="shared" si="10"/>
        <v>1400</v>
      </c>
      <c r="I128" s="38" t="s">
        <v>203</v>
      </c>
      <c r="J128" s="69"/>
    </row>
    <row r="129" spans="1:10" x14ac:dyDescent="0.25">
      <c r="A129" s="67"/>
      <c r="B129" s="67"/>
      <c r="C129" s="37" t="s">
        <v>62</v>
      </c>
      <c r="D129" s="38">
        <v>500</v>
      </c>
      <c r="E129" s="39" t="s">
        <v>193</v>
      </c>
      <c r="F129" s="38" t="s">
        <v>89</v>
      </c>
      <c r="G129" s="38">
        <v>1</v>
      </c>
      <c r="H129" s="41">
        <f t="shared" si="10"/>
        <v>500</v>
      </c>
      <c r="I129" s="38" t="s">
        <v>205</v>
      </c>
      <c r="J129" s="69"/>
    </row>
    <row r="130" spans="1:10" x14ac:dyDescent="0.25">
      <c r="A130" s="67"/>
      <c r="B130" s="67"/>
      <c r="C130" s="37" t="s">
        <v>63</v>
      </c>
      <c r="D130" s="38">
        <v>3500</v>
      </c>
      <c r="E130" s="39" t="s">
        <v>193</v>
      </c>
      <c r="F130" s="38" t="s">
        <v>89</v>
      </c>
      <c r="G130" s="38">
        <v>1</v>
      </c>
      <c r="H130" s="41">
        <f t="shared" si="10"/>
        <v>3500</v>
      </c>
      <c r="I130" s="38" t="s">
        <v>202</v>
      </c>
      <c r="J130" s="69"/>
    </row>
    <row r="131" spans="1:10" x14ac:dyDescent="0.25">
      <c r="A131" s="67"/>
      <c r="B131" s="67"/>
      <c r="C131" s="37" t="s">
        <v>64</v>
      </c>
      <c r="D131" s="38">
        <v>2000</v>
      </c>
      <c r="E131" s="39" t="s">
        <v>193</v>
      </c>
      <c r="F131" s="38" t="s">
        <v>89</v>
      </c>
      <c r="G131" s="38">
        <v>2</v>
      </c>
      <c r="H131" s="41">
        <f t="shared" si="10"/>
        <v>4000</v>
      </c>
      <c r="I131" s="38" t="s">
        <v>204</v>
      </c>
      <c r="J131" s="69"/>
    </row>
    <row r="132" spans="1:10" x14ac:dyDescent="0.25">
      <c r="A132" s="67"/>
      <c r="B132" s="67"/>
      <c r="C132" s="37" t="s">
        <v>61</v>
      </c>
      <c r="D132" s="38">
        <v>110</v>
      </c>
      <c r="E132" s="39" t="s">
        <v>193</v>
      </c>
      <c r="F132" s="38" t="s">
        <v>89</v>
      </c>
      <c r="G132" s="38">
        <v>2</v>
      </c>
      <c r="H132" s="41">
        <f t="shared" si="10"/>
        <v>220</v>
      </c>
      <c r="I132" s="38" t="s">
        <v>203</v>
      </c>
      <c r="J132" s="40"/>
    </row>
    <row r="133" spans="1:10" x14ac:dyDescent="0.25">
      <c r="A133" s="67"/>
      <c r="B133" s="67"/>
      <c r="C133" s="37" t="s">
        <v>65</v>
      </c>
      <c r="D133" s="38">
        <v>2000</v>
      </c>
      <c r="E133" s="39" t="s">
        <v>193</v>
      </c>
      <c r="F133" s="38" t="s">
        <v>81</v>
      </c>
      <c r="G133" s="38">
        <v>1</v>
      </c>
      <c r="H133" s="41">
        <f t="shared" si="10"/>
        <v>2000</v>
      </c>
      <c r="I133" s="38" t="s">
        <v>202</v>
      </c>
      <c r="J133" s="40" t="s">
        <v>43</v>
      </c>
    </row>
    <row r="134" spans="1:10" x14ac:dyDescent="0.25">
      <c r="A134" s="67"/>
      <c r="B134" s="67"/>
      <c r="C134" s="37" t="s">
        <v>70</v>
      </c>
      <c r="D134" s="38">
        <v>2000</v>
      </c>
      <c r="E134" s="39" t="s">
        <v>193</v>
      </c>
      <c r="F134" s="38" t="s">
        <v>81</v>
      </c>
      <c r="G134" s="38">
        <v>2</v>
      </c>
      <c r="H134" s="41">
        <f t="shared" si="10"/>
        <v>4000</v>
      </c>
      <c r="I134" s="38" t="s">
        <v>202</v>
      </c>
      <c r="J134" s="40" t="s">
        <v>43</v>
      </c>
    </row>
    <row r="135" spans="1:10" x14ac:dyDescent="0.25">
      <c r="A135" s="67"/>
      <c r="B135" s="67"/>
      <c r="C135" s="37" t="s">
        <v>79</v>
      </c>
      <c r="D135" s="38">
        <v>10000</v>
      </c>
      <c r="E135" s="39" t="s">
        <v>193</v>
      </c>
      <c r="F135" s="38" t="s">
        <v>82</v>
      </c>
      <c r="G135" s="38">
        <v>1</v>
      </c>
      <c r="H135" s="41">
        <f t="shared" si="10"/>
        <v>10000</v>
      </c>
      <c r="I135" s="38" t="s">
        <v>203</v>
      </c>
      <c r="J135" s="40" t="s">
        <v>129</v>
      </c>
    </row>
    <row r="136" spans="1:10" x14ac:dyDescent="0.25">
      <c r="A136" s="67"/>
      <c r="B136" s="67"/>
      <c r="C136" s="37" t="s">
        <v>80</v>
      </c>
      <c r="D136" s="38">
        <v>60000</v>
      </c>
      <c r="E136" s="39" t="s">
        <v>193</v>
      </c>
      <c r="F136" s="38" t="s">
        <v>82</v>
      </c>
      <c r="G136" s="38">
        <v>1</v>
      </c>
      <c r="H136" s="41">
        <f t="shared" si="10"/>
        <v>60000</v>
      </c>
      <c r="I136" s="38" t="s">
        <v>201</v>
      </c>
      <c r="J136" s="40" t="s">
        <v>168</v>
      </c>
    </row>
    <row r="137" spans="1:10" x14ac:dyDescent="0.25">
      <c r="A137" s="67"/>
      <c r="B137" s="67"/>
      <c r="C137" s="72" t="s">
        <v>206</v>
      </c>
      <c r="D137" s="72"/>
      <c r="E137" s="72"/>
      <c r="F137" s="72"/>
      <c r="G137" s="72"/>
      <c r="H137" s="72"/>
      <c r="I137" s="70" t="e">
        <f>SUM(H89:H★★★★6)</f>
        <v>#NAME?</v>
      </c>
      <c r="J137" s="71"/>
    </row>
  </sheetData>
  <mergeCells count="23">
    <mergeCell ref="J40:J45"/>
    <mergeCell ref="A2:A65"/>
    <mergeCell ref="H24:J24"/>
    <mergeCell ref="H47:J47"/>
    <mergeCell ref="H65:J65"/>
    <mergeCell ref="B2:B24"/>
    <mergeCell ref="C24:G24"/>
    <mergeCell ref="C47:G47"/>
    <mergeCell ref="B25:B47"/>
    <mergeCell ref="C65:G65"/>
    <mergeCell ref="B48:B65"/>
    <mergeCell ref="J17:J22"/>
    <mergeCell ref="J58:J62"/>
    <mergeCell ref="A66:A88"/>
    <mergeCell ref="H88:J88"/>
    <mergeCell ref="A89:B137"/>
    <mergeCell ref="C88:G88"/>
    <mergeCell ref="B66:B88"/>
    <mergeCell ref="J81:J86"/>
    <mergeCell ref="J105:J109"/>
    <mergeCell ref="J119:J131"/>
    <mergeCell ref="I137:J137"/>
    <mergeCell ref="C137:H137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zoomScale="70" zoomScaleNormal="70" workbookViewId="0">
      <selection activeCell="D43" sqref="D43"/>
    </sheetView>
  </sheetViews>
  <sheetFormatPr defaultRowHeight="14.4" x14ac:dyDescent="0.25"/>
  <cols>
    <col min="1" max="1" width="13.21875" style="46" customWidth="1"/>
    <col min="2" max="2" width="12.33203125" style="46" bestFit="1" customWidth="1"/>
    <col min="3" max="3" width="42.109375" style="36" customWidth="1"/>
    <col min="4" max="6" width="8.88671875" style="36"/>
    <col min="7" max="7" width="13.109375" style="36" customWidth="1"/>
    <col min="8" max="8" width="8.88671875" style="36"/>
    <col min="9" max="9" width="15.6640625" style="36" bestFit="1" customWidth="1"/>
    <col min="10" max="10" width="48.33203125" style="36" bestFit="1" customWidth="1"/>
    <col min="11" max="16384" width="8.88671875" style="36"/>
  </cols>
  <sheetData>
    <row r="1" spans="1:10" ht="28.8" x14ac:dyDescent="0.25">
      <c r="A1" s="33" t="s">
        <v>212</v>
      </c>
      <c r="B1" s="33" t="s">
        <v>160</v>
      </c>
      <c r="C1" s="33" t="s">
        <v>0</v>
      </c>
      <c r="D1" s="34" t="s">
        <v>192</v>
      </c>
      <c r="E1" s="34" t="s">
        <v>191</v>
      </c>
      <c r="F1" s="33" t="s">
        <v>99</v>
      </c>
      <c r="G1" s="34" t="s">
        <v>21</v>
      </c>
      <c r="H1" s="35" t="s">
        <v>2</v>
      </c>
      <c r="I1" s="34" t="s">
        <v>158</v>
      </c>
      <c r="J1" s="34" t="s">
        <v>1</v>
      </c>
    </row>
    <row r="2" spans="1:10" x14ac:dyDescent="0.25">
      <c r="A2" s="88" t="s">
        <v>213</v>
      </c>
      <c r="B2" s="89" t="s">
        <v>198</v>
      </c>
      <c r="C2" s="37" t="s">
        <v>8</v>
      </c>
      <c r="D2" s="38">
        <v>499</v>
      </c>
      <c r="E2" s="39">
        <v>299.39999999999998</v>
      </c>
      <c r="F2" s="38" t="s">
        <v>81</v>
      </c>
      <c r="G2" s="38">
        <v>4</v>
      </c>
      <c r="H2" s="39">
        <f>IF(E2&gt;0,E2*G2,D2*G2)</f>
        <v>1197.5999999999999</v>
      </c>
      <c r="I2" s="38" t="s">
        <v>201</v>
      </c>
      <c r="J2" s="40"/>
    </row>
    <row r="3" spans="1:10" x14ac:dyDescent="0.25">
      <c r="A3" s="88"/>
      <c r="B3" s="90"/>
      <c r="C3" s="37" t="s">
        <v>170</v>
      </c>
      <c r="D3" s="38">
        <v>399</v>
      </c>
      <c r="E3" s="39">
        <v>239.39999999999998</v>
      </c>
      <c r="F3" s="38" t="s">
        <v>81</v>
      </c>
      <c r="G3" s="38">
        <v>4</v>
      </c>
      <c r="H3" s="39">
        <f t="shared" ref="H3:H15" si="0">IF(E3&gt;0,E3*G3,D3*G3)</f>
        <v>957.59999999999991</v>
      </c>
      <c r="I3" s="38" t="s">
        <v>201</v>
      </c>
      <c r="J3" s="40"/>
    </row>
    <row r="4" spans="1:10" x14ac:dyDescent="0.25">
      <c r="A4" s="88"/>
      <c r="B4" s="90"/>
      <c r="C4" s="37" t="s">
        <v>17</v>
      </c>
      <c r="D4" s="38">
        <v>79</v>
      </c>
      <c r="E4" s="39">
        <v>47</v>
      </c>
      <c r="F4" s="38" t="s">
        <v>81</v>
      </c>
      <c r="G4" s="38">
        <v>1</v>
      </c>
      <c r="H4" s="39">
        <f t="shared" si="0"/>
        <v>47</v>
      </c>
      <c r="I4" s="38" t="s">
        <v>201</v>
      </c>
      <c r="J4" s="40"/>
    </row>
    <row r="5" spans="1:10" x14ac:dyDescent="0.25">
      <c r="A5" s="88"/>
      <c r="B5" s="90"/>
      <c r="C5" s="37" t="s">
        <v>171</v>
      </c>
      <c r="D5" s="38">
        <v>499</v>
      </c>
      <c r="E5" s="39">
        <v>299</v>
      </c>
      <c r="F5" s="38" t="s">
        <v>81</v>
      </c>
      <c r="G5" s="38">
        <v>2</v>
      </c>
      <c r="H5" s="39">
        <f t="shared" si="0"/>
        <v>598</v>
      </c>
      <c r="I5" s="38" t="s">
        <v>201</v>
      </c>
      <c r="J5" s="40"/>
    </row>
    <row r="6" spans="1:10" x14ac:dyDescent="0.25">
      <c r="A6" s="88"/>
      <c r="B6" s="90"/>
      <c r="C6" s="37" t="s">
        <v>172</v>
      </c>
      <c r="D6" s="38">
        <v>499</v>
      </c>
      <c r="E6" s="39">
        <v>299</v>
      </c>
      <c r="F6" s="38" t="s">
        <v>81</v>
      </c>
      <c r="G6" s="38">
        <v>2</v>
      </c>
      <c r="H6" s="39">
        <f t="shared" si="0"/>
        <v>598</v>
      </c>
      <c r="I6" s="38" t="s">
        <v>201</v>
      </c>
      <c r="J6" s="40"/>
    </row>
    <row r="7" spans="1:10" x14ac:dyDescent="0.25">
      <c r="A7" s="88"/>
      <c r="B7" s="90"/>
      <c r="C7" s="37" t="s">
        <v>5</v>
      </c>
      <c r="D7" s="38">
        <v>899</v>
      </c>
      <c r="E7" s="39">
        <v>539.4</v>
      </c>
      <c r="F7" s="38" t="s">
        <v>81</v>
      </c>
      <c r="G7" s="38">
        <v>2</v>
      </c>
      <c r="H7" s="39">
        <f t="shared" si="0"/>
        <v>1078.8</v>
      </c>
      <c r="I7" s="38" t="s">
        <v>201</v>
      </c>
      <c r="J7" s="40"/>
    </row>
    <row r="8" spans="1:10" x14ac:dyDescent="0.25">
      <c r="A8" s="88"/>
      <c r="B8" s="90"/>
      <c r="C8" s="37" t="s">
        <v>173</v>
      </c>
      <c r="D8" s="38">
        <v>259</v>
      </c>
      <c r="E8" s="39">
        <v>155.4</v>
      </c>
      <c r="F8" s="38" t="s">
        <v>81</v>
      </c>
      <c r="G8" s="38">
        <v>1</v>
      </c>
      <c r="H8" s="39">
        <f t="shared" si="0"/>
        <v>155.4</v>
      </c>
      <c r="I8" s="38" t="s">
        <v>201</v>
      </c>
      <c r="J8" s="40"/>
    </row>
    <row r="9" spans="1:10" x14ac:dyDescent="0.25">
      <c r="A9" s="88"/>
      <c r="B9" s="90"/>
      <c r="C9" s="37" t="s">
        <v>3</v>
      </c>
      <c r="D9" s="38">
        <v>159</v>
      </c>
      <c r="E9" s="39">
        <v>95.399999999999991</v>
      </c>
      <c r="F9" s="38" t="s">
        <v>81</v>
      </c>
      <c r="G9" s="38">
        <v>1</v>
      </c>
      <c r="H9" s="39">
        <f t="shared" si="0"/>
        <v>95.399999999999991</v>
      </c>
      <c r="I9" s="38" t="s">
        <v>201</v>
      </c>
      <c r="J9" s="40"/>
    </row>
    <row r="10" spans="1:10" x14ac:dyDescent="0.25">
      <c r="A10" s="88"/>
      <c r="B10" s="90"/>
      <c r="C10" s="37" t="s">
        <v>13</v>
      </c>
      <c r="D10" s="38">
        <v>139</v>
      </c>
      <c r="E10" s="39">
        <v>83</v>
      </c>
      <c r="F10" s="38" t="s">
        <v>81</v>
      </c>
      <c r="G10" s="38">
        <v>1</v>
      </c>
      <c r="H10" s="39">
        <f t="shared" si="0"/>
        <v>83</v>
      </c>
      <c r="I10" s="38" t="s">
        <v>202</v>
      </c>
      <c r="J10" s="40"/>
    </row>
    <row r="11" spans="1:10" x14ac:dyDescent="0.25">
      <c r="A11" s="88"/>
      <c r="B11" s="90"/>
      <c r="C11" s="37" t="s">
        <v>4</v>
      </c>
      <c r="D11" s="38">
        <v>1359</v>
      </c>
      <c r="E11" s="39" t="s">
        <v>193</v>
      </c>
      <c r="F11" s="38" t="s">
        <v>81</v>
      </c>
      <c r="G11" s="38">
        <v>1</v>
      </c>
      <c r="H11" s="39">
        <v>1359</v>
      </c>
      <c r="I11" s="38" t="s">
        <v>201</v>
      </c>
      <c r="J11" s="40"/>
    </row>
    <row r="12" spans="1:10" x14ac:dyDescent="0.25">
      <c r="A12" s="88"/>
      <c r="B12" s="90"/>
      <c r="C12" s="37" t="s">
        <v>174</v>
      </c>
      <c r="D12" s="38">
        <v>199</v>
      </c>
      <c r="E12" s="39">
        <v>119</v>
      </c>
      <c r="F12" s="38" t="s">
        <v>81</v>
      </c>
      <c r="G12" s="38">
        <v>1</v>
      </c>
      <c r="H12" s="39">
        <f t="shared" si="0"/>
        <v>119</v>
      </c>
      <c r="I12" s="38" t="s">
        <v>201</v>
      </c>
      <c r="J12" s="40"/>
    </row>
    <row r="13" spans="1:10" x14ac:dyDescent="0.25">
      <c r="A13" s="88"/>
      <c r="B13" s="90"/>
      <c r="C13" s="37" t="s">
        <v>175</v>
      </c>
      <c r="D13" s="38">
        <v>629</v>
      </c>
      <c r="E13" s="39">
        <v>377</v>
      </c>
      <c r="F13" s="38" t="s">
        <v>81</v>
      </c>
      <c r="G13" s="38">
        <v>1</v>
      </c>
      <c r="H13" s="39">
        <f t="shared" si="0"/>
        <v>377</v>
      </c>
      <c r="I13" s="38" t="s">
        <v>201</v>
      </c>
      <c r="J13" s="40"/>
    </row>
    <row r="14" spans="1:10" x14ac:dyDescent="0.25">
      <c r="A14" s="88"/>
      <c r="B14" s="90"/>
      <c r="C14" s="37" t="s">
        <v>6</v>
      </c>
      <c r="D14" s="38">
        <v>429</v>
      </c>
      <c r="E14" s="39">
        <v>257.39999999999998</v>
      </c>
      <c r="F14" s="38" t="s">
        <v>81</v>
      </c>
      <c r="G14" s="38">
        <v>1</v>
      </c>
      <c r="H14" s="39">
        <f t="shared" si="0"/>
        <v>257.39999999999998</v>
      </c>
      <c r="I14" s="38" t="s">
        <v>201</v>
      </c>
      <c r="J14" s="40"/>
    </row>
    <row r="15" spans="1:10" x14ac:dyDescent="0.25">
      <c r="A15" s="88"/>
      <c r="B15" s="90"/>
      <c r="C15" s="37" t="s">
        <v>7</v>
      </c>
      <c r="D15" s="38">
        <v>249</v>
      </c>
      <c r="E15" s="39">
        <v>149.4</v>
      </c>
      <c r="F15" s="38" t="s">
        <v>81</v>
      </c>
      <c r="G15" s="38">
        <v>1</v>
      </c>
      <c r="H15" s="39">
        <f t="shared" si="0"/>
        <v>149.4</v>
      </c>
      <c r="I15" s="38" t="s">
        <v>201</v>
      </c>
      <c r="J15" s="40"/>
    </row>
    <row r="16" spans="1:10" x14ac:dyDescent="0.25">
      <c r="A16" s="88"/>
      <c r="B16" s="90"/>
      <c r="C16" s="37" t="s">
        <v>16</v>
      </c>
      <c r="D16" s="38">
        <v>6999</v>
      </c>
      <c r="E16" s="39" t="s">
        <v>193</v>
      </c>
      <c r="F16" s="38" t="s">
        <v>81</v>
      </c>
      <c r="G16" s="38">
        <v>1</v>
      </c>
      <c r="H16" s="41">
        <f t="shared" ref="H16:H23" si="1">D16*G16</f>
        <v>6999</v>
      </c>
      <c r="I16" s="38" t="s">
        <v>202</v>
      </c>
      <c r="J16" s="40" t="s">
        <v>131</v>
      </c>
    </row>
    <row r="17" spans="1:10" x14ac:dyDescent="0.25">
      <c r="A17" s="88"/>
      <c r="B17" s="90"/>
      <c r="C17" s="37" t="s">
        <v>18</v>
      </c>
      <c r="D17" s="38">
        <v>4000</v>
      </c>
      <c r="E17" s="39" t="s">
        <v>193</v>
      </c>
      <c r="F17" s="38" t="s">
        <v>82</v>
      </c>
      <c r="G17" s="38">
        <v>1</v>
      </c>
      <c r="H17" s="41">
        <f t="shared" si="1"/>
        <v>4000</v>
      </c>
      <c r="I17" s="38" t="s">
        <v>201</v>
      </c>
      <c r="J17" s="69" t="s">
        <v>132</v>
      </c>
    </row>
    <row r="18" spans="1:10" x14ac:dyDescent="0.25">
      <c r="A18" s="88"/>
      <c r="B18" s="90"/>
      <c r="C18" s="37" t="s">
        <v>67</v>
      </c>
      <c r="D18" s="38">
        <v>800</v>
      </c>
      <c r="E18" s="39" t="s">
        <v>193</v>
      </c>
      <c r="F18" s="38" t="s">
        <v>82</v>
      </c>
      <c r="G18" s="38">
        <v>1</v>
      </c>
      <c r="H18" s="41">
        <f t="shared" si="1"/>
        <v>800</v>
      </c>
      <c r="I18" s="38" t="s">
        <v>201</v>
      </c>
      <c r="J18" s="69"/>
    </row>
    <row r="19" spans="1:10" x14ac:dyDescent="0.25">
      <c r="A19" s="88"/>
      <c r="B19" s="90"/>
      <c r="C19" s="37" t="s">
        <v>19</v>
      </c>
      <c r="D19" s="38">
        <v>500</v>
      </c>
      <c r="E19" s="39" t="s">
        <v>193</v>
      </c>
      <c r="F19" s="38" t="s">
        <v>82</v>
      </c>
      <c r="G19" s="38">
        <v>1</v>
      </c>
      <c r="H19" s="41">
        <f t="shared" si="1"/>
        <v>500</v>
      </c>
      <c r="I19" s="38" t="s">
        <v>201</v>
      </c>
      <c r="J19" s="69"/>
    </row>
    <row r="20" spans="1:10" x14ac:dyDescent="0.25">
      <c r="A20" s="88"/>
      <c r="B20" s="90"/>
      <c r="C20" s="37" t="s">
        <v>91</v>
      </c>
      <c r="D20" s="38">
        <v>500</v>
      </c>
      <c r="E20" s="39" t="s">
        <v>193</v>
      </c>
      <c r="F20" s="38" t="s">
        <v>82</v>
      </c>
      <c r="G20" s="38">
        <v>1</v>
      </c>
      <c r="H20" s="41">
        <f t="shared" si="1"/>
        <v>500</v>
      </c>
      <c r="I20" s="38" t="s">
        <v>201</v>
      </c>
      <c r="J20" s="69"/>
    </row>
    <row r="21" spans="1:10" x14ac:dyDescent="0.25">
      <c r="A21" s="88"/>
      <c r="B21" s="90"/>
      <c r="C21" s="37" t="s">
        <v>23</v>
      </c>
      <c r="D21" s="38">
        <v>400</v>
      </c>
      <c r="E21" s="39" t="s">
        <v>193</v>
      </c>
      <c r="F21" s="38" t="s">
        <v>82</v>
      </c>
      <c r="G21" s="38">
        <v>1</v>
      </c>
      <c r="H21" s="41">
        <f t="shared" si="1"/>
        <v>400</v>
      </c>
      <c r="I21" s="38" t="s">
        <v>201</v>
      </c>
      <c r="J21" s="69"/>
    </row>
    <row r="22" spans="1:10" x14ac:dyDescent="0.25">
      <c r="A22" s="88"/>
      <c r="B22" s="90"/>
      <c r="C22" s="37" t="s">
        <v>20</v>
      </c>
      <c r="D22" s="38">
        <v>400</v>
      </c>
      <c r="E22" s="39" t="s">
        <v>193</v>
      </c>
      <c r="F22" s="38" t="s">
        <v>82</v>
      </c>
      <c r="G22" s="38">
        <v>1</v>
      </c>
      <c r="H22" s="41">
        <f t="shared" si="1"/>
        <v>400</v>
      </c>
      <c r="I22" s="38" t="s">
        <v>201</v>
      </c>
      <c r="J22" s="69"/>
    </row>
    <row r="23" spans="1:10" x14ac:dyDescent="0.25">
      <c r="A23" s="88"/>
      <c r="B23" s="90"/>
      <c r="C23" s="37" t="s">
        <v>70</v>
      </c>
      <c r="D23" s="38">
        <v>3000</v>
      </c>
      <c r="E23" s="39" t="s">
        <v>193</v>
      </c>
      <c r="F23" s="38" t="s">
        <v>82</v>
      </c>
      <c r="G23" s="38">
        <v>1</v>
      </c>
      <c r="H23" s="41">
        <f t="shared" si="1"/>
        <v>3000</v>
      </c>
      <c r="I23" s="38" t="s">
        <v>202</v>
      </c>
      <c r="J23" s="40"/>
    </row>
    <row r="24" spans="1:10" x14ac:dyDescent="0.25">
      <c r="A24" s="88"/>
      <c r="B24" s="91"/>
      <c r="C24" s="73" t="s">
        <v>142</v>
      </c>
      <c r="D24" s="74"/>
      <c r="E24" s="74"/>
      <c r="F24" s="74"/>
      <c r="G24" s="75"/>
      <c r="H24" s="76">
        <f>SUM(H2:H23)</f>
        <v>23671.599999999999</v>
      </c>
      <c r="I24" s="77"/>
      <c r="J24" s="78"/>
    </row>
    <row r="25" spans="1:10" x14ac:dyDescent="0.25">
      <c r="A25" s="67" t="s">
        <v>214</v>
      </c>
      <c r="B25" s="89" t="s">
        <v>95</v>
      </c>
      <c r="C25" s="37" t="s">
        <v>42</v>
      </c>
      <c r="D25" s="38">
        <v>499</v>
      </c>
      <c r="E25" s="39">
        <v>299.39999999999998</v>
      </c>
      <c r="F25" s="38" t="s">
        <v>83</v>
      </c>
      <c r="G25" s="38">
        <v>6</v>
      </c>
      <c r="H25" s="39">
        <f t="shared" ref="H25:H37" si="2">IF(E25&gt;0,E25*G25,D25*G25)</f>
        <v>1796.3999999999999</v>
      </c>
      <c r="I25" s="38" t="s">
        <v>201</v>
      </c>
      <c r="J25" s="40"/>
    </row>
    <row r="26" spans="1:10" x14ac:dyDescent="0.25">
      <c r="A26" s="67"/>
      <c r="B26" s="90"/>
      <c r="C26" s="37" t="s">
        <v>170</v>
      </c>
      <c r="D26" s="38">
        <v>399</v>
      </c>
      <c r="E26" s="39">
        <v>239.39999999999998</v>
      </c>
      <c r="F26" s="38" t="s">
        <v>83</v>
      </c>
      <c r="G26" s="38">
        <v>4</v>
      </c>
      <c r="H26" s="39">
        <f t="shared" si="2"/>
        <v>957.59999999999991</v>
      </c>
      <c r="I26" s="38" t="s">
        <v>201</v>
      </c>
      <c r="J26" s="40"/>
    </row>
    <row r="27" spans="1:10" x14ac:dyDescent="0.25">
      <c r="A27" s="67"/>
      <c r="B27" s="90"/>
      <c r="C27" s="37" t="s">
        <v>17</v>
      </c>
      <c r="D27" s="38">
        <v>79</v>
      </c>
      <c r="E27" s="39">
        <v>47</v>
      </c>
      <c r="F27" s="38" t="s">
        <v>83</v>
      </c>
      <c r="G27" s="38">
        <v>1</v>
      </c>
      <c r="H27" s="39">
        <f t="shared" si="2"/>
        <v>47</v>
      </c>
      <c r="I27" s="38" t="s">
        <v>201</v>
      </c>
      <c r="J27" s="40"/>
    </row>
    <row r="28" spans="1:10" x14ac:dyDescent="0.25">
      <c r="A28" s="67"/>
      <c r="B28" s="90"/>
      <c r="C28" s="37" t="s">
        <v>171</v>
      </c>
      <c r="D28" s="38">
        <v>499</v>
      </c>
      <c r="E28" s="39">
        <v>299</v>
      </c>
      <c r="F28" s="38" t="s">
        <v>83</v>
      </c>
      <c r="G28" s="38">
        <v>2</v>
      </c>
      <c r="H28" s="39">
        <f t="shared" si="2"/>
        <v>598</v>
      </c>
      <c r="I28" s="38" t="s">
        <v>201</v>
      </c>
      <c r="J28" s="40"/>
    </row>
    <row r="29" spans="1:10" x14ac:dyDescent="0.25">
      <c r="A29" s="67"/>
      <c r="B29" s="90"/>
      <c r="C29" s="37" t="s">
        <v>172</v>
      </c>
      <c r="D29" s="38">
        <v>499</v>
      </c>
      <c r="E29" s="39">
        <v>299</v>
      </c>
      <c r="F29" s="38" t="s">
        <v>83</v>
      </c>
      <c r="G29" s="38">
        <v>2</v>
      </c>
      <c r="H29" s="39">
        <f t="shared" si="2"/>
        <v>598</v>
      </c>
      <c r="I29" s="38" t="s">
        <v>201</v>
      </c>
      <c r="J29" s="40"/>
    </row>
    <row r="30" spans="1:10" x14ac:dyDescent="0.25">
      <c r="A30" s="67"/>
      <c r="B30" s="90"/>
      <c r="C30" s="37" t="s">
        <v>5</v>
      </c>
      <c r="D30" s="38">
        <v>899</v>
      </c>
      <c r="E30" s="39">
        <v>539.4</v>
      </c>
      <c r="F30" s="38" t="s">
        <v>83</v>
      </c>
      <c r="G30" s="38">
        <v>2</v>
      </c>
      <c r="H30" s="39">
        <f t="shared" si="2"/>
        <v>1078.8</v>
      </c>
      <c r="I30" s="38" t="s">
        <v>201</v>
      </c>
      <c r="J30" s="40"/>
    </row>
    <row r="31" spans="1:10" x14ac:dyDescent="0.25">
      <c r="A31" s="67"/>
      <c r="B31" s="90"/>
      <c r="C31" s="37" t="s">
        <v>173</v>
      </c>
      <c r="D31" s="38">
        <v>259</v>
      </c>
      <c r="E31" s="39">
        <v>155.4</v>
      </c>
      <c r="F31" s="38" t="s">
        <v>83</v>
      </c>
      <c r="G31" s="38">
        <v>1</v>
      </c>
      <c r="H31" s="39">
        <f t="shared" si="2"/>
        <v>155.4</v>
      </c>
      <c r="I31" s="38" t="s">
        <v>201</v>
      </c>
      <c r="J31" s="40"/>
    </row>
    <row r="32" spans="1:10" x14ac:dyDescent="0.25">
      <c r="A32" s="67"/>
      <c r="B32" s="90"/>
      <c r="C32" s="37" t="s">
        <v>3</v>
      </c>
      <c r="D32" s="38">
        <v>159</v>
      </c>
      <c r="E32" s="39">
        <v>95.399999999999991</v>
      </c>
      <c r="F32" s="38" t="s">
        <v>83</v>
      </c>
      <c r="G32" s="38">
        <v>1</v>
      </c>
      <c r="H32" s="39">
        <f t="shared" si="2"/>
        <v>95.399999999999991</v>
      </c>
      <c r="I32" s="38" t="s">
        <v>201</v>
      </c>
      <c r="J32" s="40"/>
    </row>
    <row r="33" spans="1:10" x14ac:dyDescent="0.25">
      <c r="A33" s="67"/>
      <c r="B33" s="90"/>
      <c r="C33" s="37" t="s">
        <v>4</v>
      </c>
      <c r="D33" s="38">
        <v>1359</v>
      </c>
      <c r="E33" s="39" t="s">
        <v>193</v>
      </c>
      <c r="F33" s="38" t="s">
        <v>83</v>
      </c>
      <c r="G33" s="38">
        <v>1</v>
      </c>
      <c r="H33" s="39">
        <v>1359</v>
      </c>
      <c r="I33" s="38" t="s">
        <v>201</v>
      </c>
      <c r="J33" s="40"/>
    </row>
    <row r="34" spans="1:10" x14ac:dyDescent="0.25">
      <c r="A34" s="67"/>
      <c r="B34" s="90"/>
      <c r="C34" s="37" t="s">
        <v>174</v>
      </c>
      <c r="D34" s="38">
        <v>199</v>
      </c>
      <c r="E34" s="39">
        <v>119</v>
      </c>
      <c r="F34" s="38" t="s">
        <v>83</v>
      </c>
      <c r="G34" s="38">
        <v>2</v>
      </c>
      <c r="H34" s="39">
        <f t="shared" si="2"/>
        <v>238</v>
      </c>
      <c r="I34" s="38" t="s">
        <v>201</v>
      </c>
      <c r="J34" s="40"/>
    </row>
    <row r="35" spans="1:10" x14ac:dyDescent="0.25">
      <c r="A35" s="67"/>
      <c r="B35" s="90"/>
      <c r="C35" s="37" t="s">
        <v>175</v>
      </c>
      <c r="D35" s="38">
        <v>629</v>
      </c>
      <c r="E35" s="39">
        <v>377</v>
      </c>
      <c r="F35" s="38" t="s">
        <v>83</v>
      </c>
      <c r="G35" s="38">
        <v>1</v>
      </c>
      <c r="H35" s="39">
        <f t="shared" si="2"/>
        <v>377</v>
      </c>
      <c r="I35" s="38" t="s">
        <v>201</v>
      </c>
      <c r="J35" s="40"/>
    </row>
    <row r="36" spans="1:10" x14ac:dyDescent="0.25">
      <c r="A36" s="67"/>
      <c r="B36" s="90"/>
      <c r="C36" s="37" t="s">
        <v>6</v>
      </c>
      <c r="D36" s="38">
        <v>429</v>
      </c>
      <c r="E36" s="39">
        <v>257.39999999999998</v>
      </c>
      <c r="F36" s="38" t="s">
        <v>83</v>
      </c>
      <c r="G36" s="38">
        <v>1</v>
      </c>
      <c r="H36" s="39">
        <f t="shared" si="2"/>
        <v>257.39999999999998</v>
      </c>
      <c r="I36" s="38" t="s">
        <v>201</v>
      </c>
      <c r="J36" s="40"/>
    </row>
    <row r="37" spans="1:10" x14ac:dyDescent="0.25">
      <c r="A37" s="67"/>
      <c r="B37" s="90"/>
      <c r="C37" s="37" t="s">
        <v>7</v>
      </c>
      <c r="D37" s="38">
        <v>249</v>
      </c>
      <c r="E37" s="39">
        <v>149.4</v>
      </c>
      <c r="F37" s="38" t="s">
        <v>83</v>
      </c>
      <c r="G37" s="38">
        <v>1</v>
      </c>
      <c r="H37" s="39">
        <f t="shared" si="2"/>
        <v>149.4</v>
      </c>
      <c r="I37" s="38" t="s">
        <v>201</v>
      </c>
      <c r="J37" s="40"/>
    </row>
    <row r="38" spans="1:10" x14ac:dyDescent="0.25">
      <c r="A38" s="67"/>
      <c r="B38" s="90"/>
      <c r="C38" s="37" t="s">
        <v>16</v>
      </c>
      <c r="D38" s="38">
        <v>6999</v>
      </c>
      <c r="E38" s="39" t="s">
        <v>193</v>
      </c>
      <c r="F38" s="38" t="s">
        <v>83</v>
      </c>
      <c r="G38" s="38">
        <v>1</v>
      </c>
      <c r="H38" s="41">
        <f t="shared" ref="H38:H45" si="3">D38*G38</f>
        <v>6999</v>
      </c>
      <c r="I38" s="38" t="s">
        <v>203</v>
      </c>
      <c r="J38" s="40" t="s">
        <v>131</v>
      </c>
    </row>
    <row r="39" spans="1:10" x14ac:dyDescent="0.25">
      <c r="A39" s="67"/>
      <c r="B39" s="90"/>
      <c r="C39" s="37" t="s">
        <v>18</v>
      </c>
      <c r="D39" s="38">
        <v>6000</v>
      </c>
      <c r="E39" s="39" t="s">
        <v>193</v>
      </c>
      <c r="F39" s="38" t="s">
        <v>82</v>
      </c>
      <c r="G39" s="38">
        <v>1</v>
      </c>
      <c r="H39" s="41">
        <f t="shared" si="3"/>
        <v>6000</v>
      </c>
      <c r="I39" s="38" t="s">
        <v>201</v>
      </c>
      <c r="J39" s="69" t="s">
        <v>149</v>
      </c>
    </row>
    <row r="40" spans="1:10" x14ac:dyDescent="0.25">
      <c r="A40" s="67"/>
      <c r="B40" s="90"/>
      <c r="C40" s="37" t="s">
        <v>67</v>
      </c>
      <c r="D40" s="38">
        <v>1600</v>
      </c>
      <c r="E40" s="39" t="s">
        <v>193</v>
      </c>
      <c r="F40" s="38" t="s">
        <v>82</v>
      </c>
      <c r="G40" s="38">
        <v>1</v>
      </c>
      <c r="H40" s="41">
        <f t="shared" si="3"/>
        <v>1600</v>
      </c>
      <c r="I40" s="38" t="s">
        <v>201</v>
      </c>
      <c r="J40" s="69"/>
    </row>
    <row r="41" spans="1:10" x14ac:dyDescent="0.25">
      <c r="A41" s="67"/>
      <c r="B41" s="90"/>
      <c r="C41" s="37" t="s">
        <v>91</v>
      </c>
      <c r="D41" s="38">
        <v>600</v>
      </c>
      <c r="E41" s="39" t="s">
        <v>193</v>
      </c>
      <c r="F41" s="38" t="s">
        <v>82</v>
      </c>
      <c r="G41" s="38">
        <v>1</v>
      </c>
      <c r="H41" s="41">
        <f t="shared" si="3"/>
        <v>600</v>
      </c>
      <c r="I41" s="38" t="s">
        <v>203</v>
      </c>
      <c r="J41" s="69"/>
    </row>
    <row r="42" spans="1:10" x14ac:dyDescent="0.25">
      <c r="A42" s="67"/>
      <c r="B42" s="90"/>
      <c r="C42" s="37" t="s">
        <v>19</v>
      </c>
      <c r="D42" s="38">
        <v>500</v>
      </c>
      <c r="E42" s="39" t="s">
        <v>193</v>
      </c>
      <c r="F42" s="38" t="s">
        <v>82</v>
      </c>
      <c r="G42" s="38">
        <v>1</v>
      </c>
      <c r="H42" s="41">
        <f t="shared" si="3"/>
        <v>500</v>
      </c>
      <c r="I42" s="38" t="s">
        <v>201</v>
      </c>
      <c r="J42" s="69"/>
    </row>
    <row r="43" spans="1:10" x14ac:dyDescent="0.25">
      <c r="A43" s="67"/>
      <c r="B43" s="90"/>
      <c r="C43" s="37" t="s">
        <v>23</v>
      </c>
      <c r="D43" s="38">
        <v>800</v>
      </c>
      <c r="E43" s="39" t="s">
        <v>193</v>
      </c>
      <c r="F43" s="38" t="s">
        <v>82</v>
      </c>
      <c r="G43" s="38">
        <v>1</v>
      </c>
      <c r="H43" s="41">
        <f t="shared" si="3"/>
        <v>800</v>
      </c>
      <c r="I43" s="38" t="s">
        <v>201</v>
      </c>
      <c r="J43" s="69"/>
    </row>
    <row r="44" spans="1:10" x14ac:dyDescent="0.25">
      <c r="A44" s="67"/>
      <c r="B44" s="90"/>
      <c r="C44" s="37" t="s">
        <v>24</v>
      </c>
      <c r="D44" s="38">
        <v>600</v>
      </c>
      <c r="E44" s="39" t="s">
        <v>193</v>
      </c>
      <c r="F44" s="38" t="s">
        <v>82</v>
      </c>
      <c r="G44" s="38">
        <v>1</v>
      </c>
      <c r="H44" s="41">
        <f t="shared" si="3"/>
        <v>600</v>
      </c>
      <c r="I44" s="38" t="s">
        <v>201</v>
      </c>
      <c r="J44" s="69"/>
    </row>
    <row r="45" spans="1:10" x14ac:dyDescent="0.25">
      <c r="A45" s="67"/>
      <c r="B45" s="90"/>
      <c r="C45" s="37" t="s">
        <v>65</v>
      </c>
      <c r="D45" s="38">
        <v>2000</v>
      </c>
      <c r="E45" s="39" t="s">
        <v>193</v>
      </c>
      <c r="F45" s="38" t="s">
        <v>81</v>
      </c>
      <c r="G45" s="38">
        <v>1</v>
      </c>
      <c r="H45" s="41">
        <f t="shared" si="3"/>
        <v>2000</v>
      </c>
      <c r="I45" s="38" t="s">
        <v>202</v>
      </c>
      <c r="J45" s="40"/>
    </row>
    <row r="46" spans="1:10" x14ac:dyDescent="0.25">
      <c r="A46" s="67"/>
      <c r="B46" s="91"/>
      <c r="C46" s="73" t="s">
        <v>142</v>
      </c>
      <c r="D46" s="74"/>
      <c r="E46" s="74"/>
      <c r="F46" s="74"/>
      <c r="G46" s="75"/>
      <c r="H46" s="76">
        <f>SUM(H25:H45)</f>
        <v>26806.399999999998</v>
      </c>
      <c r="I46" s="77"/>
      <c r="J46" s="78"/>
    </row>
    <row r="47" spans="1:10" x14ac:dyDescent="0.25">
      <c r="A47" s="67" t="s">
        <v>215</v>
      </c>
      <c r="B47" s="89" t="s">
        <v>194</v>
      </c>
      <c r="C47" s="37" t="s">
        <v>44</v>
      </c>
      <c r="D47" s="38">
        <v>300</v>
      </c>
      <c r="E47" s="39" t="s">
        <v>193</v>
      </c>
      <c r="F47" s="38" t="s">
        <v>82</v>
      </c>
      <c r="G47" s="38">
        <v>1</v>
      </c>
      <c r="H47" s="41">
        <f>D47*G47</f>
        <v>300</v>
      </c>
      <c r="I47" s="38" t="s">
        <v>201</v>
      </c>
      <c r="J47" s="69" t="s">
        <v>149</v>
      </c>
    </row>
    <row r="48" spans="1:10" x14ac:dyDescent="0.25">
      <c r="A48" s="67"/>
      <c r="B48" s="90"/>
      <c r="C48" s="37" t="s">
        <v>91</v>
      </c>
      <c r="D48" s="38">
        <v>500</v>
      </c>
      <c r="E48" s="39" t="s">
        <v>193</v>
      </c>
      <c r="F48" s="38" t="s">
        <v>82</v>
      </c>
      <c r="G48" s="38">
        <v>1</v>
      </c>
      <c r="H48" s="41">
        <f>D48*G48</f>
        <v>500</v>
      </c>
      <c r="I48" s="38" t="s">
        <v>201</v>
      </c>
      <c r="J48" s="69"/>
    </row>
    <row r="49" spans="1:10" x14ac:dyDescent="0.25">
      <c r="A49" s="67"/>
      <c r="B49" s="90"/>
      <c r="C49" s="37" t="s">
        <v>67</v>
      </c>
      <c r="D49" s="38">
        <v>700</v>
      </c>
      <c r="E49" s="39" t="s">
        <v>193</v>
      </c>
      <c r="F49" s="38" t="s">
        <v>82</v>
      </c>
      <c r="G49" s="38">
        <v>1</v>
      </c>
      <c r="H49" s="41">
        <f>D49*G49</f>
        <v>700</v>
      </c>
      <c r="I49" s="38" t="s">
        <v>201</v>
      </c>
      <c r="J49" s="69"/>
    </row>
    <row r="50" spans="1:10" x14ac:dyDescent="0.25">
      <c r="A50" s="67"/>
      <c r="B50" s="91"/>
      <c r="C50" s="73" t="s">
        <v>216</v>
      </c>
      <c r="D50" s="74"/>
      <c r="E50" s="74"/>
      <c r="F50" s="74"/>
      <c r="G50" s="75"/>
      <c r="H50" s="79">
        <f>SUM(H47:H49)*4</f>
        <v>6000</v>
      </c>
      <c r="I50" s="80"/>
      <c r="J50" s="81"/>
    </row>
    <row r="51" spans="1:10" x14ac:dyDescent="0.25">
      <c r="A51" s="82" t="s">
        <v>217</v>
      </c>
      <c r="B51" s="83"/>
      <c r="C51" s="37" t="s">
        <v>42</v>
      </c>
      <c r="D51" s="38">
        <v>499</v>
      </c>
      <c r="E51" s="39">
        <v>299.39999999999998</v>
      </c>
      <c r="F51" s="38" t="s">
        <v>81</v>
      </c>
      <c r="G51" s="38">
        <v>4</v>
      </c>
      <c r="H51" s="39">
        <f t="shared" ref="H51:H63" si="4">IF(E51&gt;0,E51*G51,D51*G51)</f>
        <v>1197.5999999999999</v>
      </c>
      <c r="I51" s="38" t="s">
        <v>202</v>
      </c>
      <c r="J51" s="40" t="s">
        <v>43</v>
      </c>
    </row>
    <row r="52" spans="1:10" x14ac:dyDescent="0.25">
      <c r="A52" s="84"/>
      <c r="B52" s="85"/>
      <c r="C52" s="37" t="s">
        <v>170</v>
      </c>
      <c r="D52" s="38">
        <v>399</v>
      </c>
      <c r="E52" s="39">
        <v>239.39999999999998</v>
      </c>
      <c r="F52" s="38" t="s">
        <v>81</v>
      </c>
      <c r="G52" s="38">
        <v>2</v>
      </c>
      <c r="H52" s="39">
        <f t="shared" si="4"/>
        <v>478.79999999999995</v>
      </c>
      <c r="I52" s="38" t="s">
        <v>202</v>
      </c>
      <c r="J52" s="40" t="s">
        <v>43</v>
      </c>
    </row>
    <row r="53" spans="1:10" x14ac:dyDescent="0.25">
      <c r="A53" s="84"/>
      <c r="B53" s="85"/>
      <c r="C53" s="37" t="s">
        <v>17</v>
      </c>
      <c r="D53" s="38">
        <v>79</v>
      </c>
      <c r="E53" s="39">
        <v>47</v>
      </c>
      <c r="F53" s="38" t="s">
        <v>81</v>
      </c>
      <c r="G53" s="38">
        <v>2</v>
      </c>
      <c r="H53" s="39">
        <f t="shared" si="4"/>
        <v>94</v>
      </c>
      <c r="I53" s="38" t="s">
        <v>202</v>
      </c>
      <c r="J53" s="40" t="s">
        <v>43</v>
      </c>
    </row>
    <row r="54" spans="1:10" x14ac:dyDescent="0.25">
      <c r="A54" s="84"/>
      <c r="B54" s="85"/>
      <c r="C54" s="37" t="s">
        <v>171</v>
      </c>
      <c r="D54" s="38">
        <v>499</v>
      </c>
      <c r="E54" s="39">
        <v>299</v>
      </c>
      <c r="F54" s="38" t="s">
        <v>81</v>
      </c>
      <c r="G54" s="38">
        <v>2</v>
      </c>
      <c r="H54" s="39">
        <f t="shared" si="4"/>
        <v>598</v>
      </c>
      <c r="I54" s="38" t="s">
        <v>202</v>
      </c>
      <c r="J54" s="40" t="s">
        <v>43</v>
      </c>
    </row>
    <row r="55" spans="1:10" x14ac:dyDescent="0.25">
      <c r="A55" s="84"/>
      <c r="B55" s="85"/>
      <c r="C55" s="37" t="s">
        <v>172</v>
      </c>
      <c r="D55" s="38">
        <v>499</v>
      </c>
      <c r="E55" s="39">
        <v>299</v>
      </c>
      <c r="F55" s="38" t="s">
        <v>81</v>
      </c>
      <c r="G55" s="38">
        <v>2</v>
      </c>
      <c r="H55" s="39">
        <f t="shared" si="4"/>
        <v>598</v>
      </c>
      <c r="I55" s="38" t="s">
        <v>202</v>
      </c>
      <c r="J55" s="40" t="s">
        <v>43</v>
      </c>
    </row>
    <row r="56" spans="1:10" x14ac:dyDescent="0.25">
      <c r="A56" s="84"/>
      <c r="B56" s="85"/>
      <c r="C56" s="37" t="s">
        <v>40</v>
      </c>
      <c r="D56" s="38">
        <v>899</v>
      </c>
      <c r="E56" s="39">
        <v>539.4</v>
      </c>
      <c r="F56" s="38" t="s">
        <v>81</v>
      </c>
      <c r="G56" s="38">
        <v>3</v>
      </c>
      <c r="H56" s="39">
        <f t="shared" si="4"/>
        <v>1618.1999999999998</v>
      </c>
      <c r="I56" s="38" t="s">
        <v>202</v>
      </c>
      <c r="J56" s="40" t="s">
        <v>43</v>
      </c>
    </row>
    <row r="57" spans="1:10" x14ac:dyDescent="0.25">
      <c r="A57" s="84"/>
      <c r="B57" s="85"/>
      <c r="C57" s="37" t="s">
        <v>173</v>
      </c>
      <c r="D57" s="38">
        <v>259</v>
      </c>
      <c r="E57" s="39">
        <v>155.4</v>
      </c>
      <c r="F57" s="38" t="s">
        <v>81</v>
      </c>
      <c r="G57" s="38">
        <v>2</v>
      </c>
      <c r="H57" s="39">
        <f t="shared" si="4"/>
        <v>310.8</v>
      </c>
      <c r="I57" s="38" t="s">
        <v>202</v>
      </c>
      <c r="J57" s="40" t="s">
        <v>43</v>
      </c>
    </row>
    <row r="58" spans="1:10" x14ac:dyDescent="0.25">
      <c r="A58" s="84"/>
      <c r="B58" s="85"/>
      <c r="C58" s="37" t="s">
        <v>39</v>
      </c>
      <c r="D58" s="38">
        <v>159</v>
      </c>
      <c r="E58" s="39">
        <v>95.399999999999991</v>
      </c>
      <c r="F58" s="38" t="s">
        <v>81</v>
      </c>
      <c r="G58" s="38">
        <v>2</v>
      </c>
      <c r="H58" s="39">
        <f t="shared" si="4"/>
        <v>190.79999999999998</v>
      </c>
      <c r="I58" s="38" t="s">
        <v>202</v>
      </c>
      <c r="J58" s="40" t="s">
        <v>43</v>
      </c>
    </row>
    <row r="59" spans="1:10" x14ac:dyDescent="0.25">
      <c r="A59" s="84"/>
      <c r="B59" s="85"/>
      <c r="C59" s="37" t="s">
        <v>38</v>
      </c>
      <c r="D59" s="38">
        <v>1359</v>
      </c>
      <c r="E59" s="39" t="s">
        <v>193</v>
      </c>
      <c r="F59" s="38" t="s">
        <v>81</v>
      </c>
      <c r="G59" s="38">
        <v>3</v>
      </c>
      <c r="H59" s="39">
        <v>1359</v>
      </c>
      <c r="I59" s="38" t="s">
        <v>202</v>
      </c>
      <c r="J59" s="40" t="s">
        <v>130</v>
      </c>
    </row>
    <row r="60" spans="1:10" x14ac:dyDescent="0.25">
      <c r="A60" s="84"/>
      <c r="B60" s="85"/>
      <c r="C60" s="37" t="s">
        <v>174</v>
      </c>
      <c r="D60" s="38">
        <v>199</v>
      </c>
      <c r="E60" s="39">
        <v>119</v>
      </c>
      <c r="F60" s="38" t="s">
        <v>81</v>
      </c>
      <c r="G60" s="38">
        <v>2</v>
      </c>
      <c r="H60" s="39">
        <f t="shared" si="4"/>
        <v>238</v>
      </c>
      <c r="I60" s="38" t="s">
        <v>202</v>
      </c>
      <c r="J60" s="40" t="s">
        <v>43</v>
      </c>
    </row>
    <row r="61" spans="1:10" x14ac:dyDescent="0.25">
      <c r="A61" s="84"/>
      <c r="B61" s="85"/>
      <c r="C61" s="37" t="s">
        <v>175</v>
      </c>
      <c r="D61" s="38">
        <v>629</v>
      </c>
      <c r="E61" s="39">
        <v>377</v>
      </c>
      <c r="F61" s="38" t="s">
        <v>81</v>
      </c>
      <c r="G61" s="38">
        <v>2</v>
      </c>
      <c r="H61" s="39">
        <f t="shared" si="4"/>
        <v>754</v>
      </c>
      <c r="I61" s="38" t="s">
        <v>202</v>
      </c>
      <c r="J61" s="40" t="s">
        <v>43</v>
      </c>
    </row>
    <row r="62" spans="1:10" x14ac:dyDescent="0.25">
      <c r="A62" s="84"/>
      <c r="B62" s="85"/>
      <c r="C62" s="37" t="s">
        <v>37</v>
      </c>
      <c r="D62" s="38">
        <v>429</v>
      </c>
      <c r="E62" s="39">
        <v>257.39999999999998</v>
      </c>
      <c r="F62" s="38" t="s">
        <v>81</v>
      </c>
      <c r="G62" s="38">
        <v>2</v>
      </c>
      <c r="H62" s="39">
        <f t="shared" si="4"/>
        <v>514.79999999999995</v>
      </c>
      <c r="I62" s="38" t="s">
        <v>202</v>
      </c>
      <c r="J62" s="40" t="s">
        <v>43</v>
      </c>
    </row>
    <row r="63" spans="1:10" x14ac:dyDescent="0.25">
      <c r="A63" s="84"/>
      <c r="B63" s="85"/>
      <c r="C63" s="37" t="s">
        <v>36</v>
      </c>
      <c r="D63" s="38">
        <v>249</v>
      </c>
      <c r="E63" s="39">
        <v>149.4</v>
      </c>
      <c r="F63" s="38" t="s">
        <v>81</v>
      </c>
      <c r="G63" s="38">
        <v>2</v>
      </c>
      <c r="H63" s="39">
        <f t="shared" si="4"/>
        <v>298.8</v>
      </c>
      <c r="I63" s="38" t="s">
        <v>202</v>
      </c>
      <c r="J63" s="40" t="s">
        <v>43</v>
      </c>
    </row>
    <row r="64" spans="1:10" x14ac:dyDescent="0.25">
      <c r="A64" s="84"/>
      <c r="B64" s="85"/>
      <c r="C64" s="37" t="s">
        <v>35</v>
      </c>
      <c r="D64" s="38">
        <v>6999</v>
      </c>
      <c r="E64" s="39" t="s">
        <v>193</v>
      </c>
      <c r="F64" s="38" t="s">
        <v>81</v>
      </c>
      <c r="G64" s="38">
        <v>1</v>
      </c>
      <c r="H64" s="41">
        <f t="shared" ref="H64:H98" si="5">D64*G64</f>
        <v>6999</v>
      </c>
      <c r="I64" s="38" t="s">
        <v>205</v>
      </c>
      <c r="J64" s="40" t="s">
        <v>43</v>
      </c>
    </row>
    <row r="65" spans="1:10" x14ac:dyDescent="0.25">
      <c r="A65" s="84"/>
      <c r="B65" s="85"/>
      <c r="C65" s="37" t="s">
        <v>34</v>
      </c>
      <c r="D65" s="38">
        <v>25</v>
      </c>
      <c r="E65" s="39" t="s">
        <v>193</v>
      </c>
      <c r="F65" s="38" t="s">
        <v>81</v>
      </c>
      <c r="G65" s="38">
        <v>2</v>
      </c>
      <c r="H65" s="41">
        <f t="shared" si="5"/>
        <v>50</v>
      </c>
      <c r="I65" s="38" t="s">
        <v>203</v>
      </c>
      <c r="J65" s="40"/>
    </row>
    <row r="66" spans="1:10" x14ac:dyDescent="0.25">
      <c r="A66" s="84"/>
      <c r="B66" s="85"/>
      <c r="C66" s="37" t="s">
        <v>22</v>
      </c>
      <c r="D66" s="38">
        <v>280</v>
      </c>
      <c r="E66" s="39" t="s">
        <v>193</v>
      </c>
      <c r="F66" s="38" t="s">
        <v>81</v>
      </c>
      <c r="G66" s="38">
        <v>2</v>
      </c>
      <c r="H66" s="41">
        <f t="shared" si="5"/>
        <v>560</v>
      </c>
      <c r="I66" s="38" t="s">
        <v>203</v>
      </c>
      <c r="J66" s="40"/>
    </row>
    <row r="67" spans="1:10" x14ac:dyDescent="0.25">
      <c r="A67" s="84"/>
      <c r="B67" s="85"/>
      <c r="C67" s="37" t="s">
        <v>44</v>
      </c>
      <c r="D67" s="38">
        <v>24000</v>
      </c>
      <c r="E67" s="39" t="s">
        <v>193</v>
      </c>
      <c r="F67" s="38" t="s">
        <v>82</v>
      </c>
      <c r="G67" s="38">
        <v>1</v>
      </c>
      <c r="H67" s="41">
        <f>D67*G67</f>
        <v>24000</v>
      </c>
      <c r="I67" s="38" t="s">
        <v>201</v>
      </c>
      <c r="J67" s="69" t="s">
        <v>152</v>
      </c>
    </row>
    <row r="68" spans="1:10" x14ac:dyDescent="0.25">
      <c r="A68" s="84"/>
      <c r="B68" s="85"/>
      <c r="C68" s="37" t="s">
        <v>74</v>
      </c>
      <c r="D68" s="38">
        <v>3000</v>
      </c>
      <c r="E68" s="39" t="s">
        <v>193</v>
      </c>
      <c r="F68" s="38" t="s">
        <v>82</v>
      </c>
      <c r="G68" s="38">
        <v>1</v>
      </c>
      <c r="H68" s="41">
        <f t="shared" si="5"/>
        <v>3000</v>
      </c>
      <c r="I68" s="38" t="s">
        <v>201</v>
      </c>
      <c r="J68" s="69"/>
    </row>
    <row r="69" spans="1:10" x14ac:dyDescent="0.25">
      <c r="A69" s="84"/>
      <c r="B69" s="85"/>
      <c r="C69" s="37" t="s">
        <v>75</v>
      </c>
      <c r="D69" s="38">
        <v>6000</v>
      </c>
      <c r="E69" s="39" t="s">
        <v>193</v>
      </c>
      <c r="F69" s="38" t="s">
        <v>82</v>
      </c>
      <c r="G69" s="38">
        <v>1</v>
      </c>
      <c r="H69" s="41">
        <f t="shared" si="5"/>
        <v>6000</v>
      </c>
      <c r="I69" s="38" t="s">
        <v>201</v>
      </c>
      <c r="J69" s="69"/>
    </row>
    <row r="70" spans="1:10" x14ac:dyDescent="0.25">
      <c r="A70" s="84"/>
      <c r="B70" s="85"/>
      <c r="C70" s="37" t="s">
        <v>91</v>
      </c>
      <c r="D70" s="38">
        <v>3000</v>
      </c>
      <c r="E70" s="39" t="s">
        <v>193</v>
      </c>
      <c r="F70" s="38" t="s">
        <v>82</v>
      </c>
      <c r="G70" s="38">
        <v>1</v>
      </c>
      <c r="H70" s="41">
        <f t="shared" si="5"/>
        <v>3000</v>
      </c>
      <c r="I70" s="38" t="s">
        <v>203</v>
      </c>
      <c r="J70" s="69"/>
    </row>
    <row r="71" spans="1:10" x14ac:dyDescent="0.25">
      <c r="A71" s="84"/>
      <c r="B71" s="85"/>
      <c r="C71" s="37" t="s">
        <v>67</v>
      </c>
      <c r="D71" s="38">
        <v>6000</v>
      </c>
      <c r="E71" s="39" t="s">
        <v>193</v>
      </c>
      <c r="F71" s="38" t="s">
        <v>82</v>
      </c>
      <c r="G71" s="38">
        <v>1</v>
      </c>
      <c r="H71" s="41">
        <f t="shared" si="5"/>
        <v>6000</v>
      </c>
      <c r="I71" s="38" t="s">
        <v>203</v>
      </c>
      <c r="J71" s="69"/>
    </row>
    <row r="72" spans="1:10" x14ac:dyDescent="0.25">
      <c r="A72" s="84"/>
      <c r="B72" s="85"/>
      <c r="C72" s="37" t="s">
        <v>45</v>
      </c>
      <c r="D72" s="38">
        <v>50</v>
      </c>
      <c r="E72" s="39" t="s">
        <v>193</v>
      </c>
      <c r="F72" s="38" t="s">
        <v>81</v>
      </c>
      <c r="G72" s="38">
        <v>4</v>
      </c>
      <c r="H72" s="41">
        <f t="shared" si="5"/>
        <v>200</v>
      </c>
      <c r="I72" s="38" t="s">
        <v>205</v>
      </c>
      <c r="J72" s="40"/>
    </row>
    <row r="73" spans="1:10" x14ac:dyDescent="0.25">
      <c r="A73" s="84"/>
      <c r="B73" s="85"/>
      <c r="C73" s="37" t="s">
        <v>136</v>
      </c>
      <c r="D73" s="38">
        <v>100</v>
      </c>
      <c r="E73" s="39" t="s">
        <v>193</v>
      </c>
      <c r="F73" s="38" t="s">
        <v>137</v>
      </c>
      <c r="G73" s="38">
        <v>10</v>
      </c>
      <c r="H73" s="41">
        <f t="shared" si="5"/>
        <v>1000</v>
      </c>
      <c r="I73" s="38" t="s">
        <v>201</v>
      </c>
      <c r="J73" s="40"/>
    </row>
    <row r="74" spans="1:10" x14ac:dyDescent="0.25">
      <c r="A74" s="84"/>
      <c r="B74" s="85"/>
      <c r="C74" s="37" t="s">
        <v>134</v>
      </c>
      <c r="D74" s="38">
        <v>30</v>
      </c>
      <c r="E74" s="39" t="s">
        <v>193</v>
      </c>
      <c r="F74" s="38" t="s">
        <v>81</v>
      </c>
      <c r="G74" s="38">
        <v>10</v>
      </c>
      <c r="H74" s="41">
        <f t="shared" si="5"/>
        <v>300</v>
      </c>
      <c r="I74" s="38" t="s">
        <v>203</v>
      </c>
      <c r="J74" s="40"/>
    </row>
    <row r="75" spans="1:10" x14ac:dyDescent="0.25">
      <c r="A75" s="84"/>
      <c r="B75" s="85"/>
      <c r="C75" s="37" t="s">
        <v>46</v>
      </c>
      <c r="D75" s="38">
        <v>100</v>
      </c>
      <c r="E75" s="39" t="s">
        <v>193</v>
      </c>
      <c r="F75" s="38" t="s">
        <v>88</v>
      </c>
      <c r="G75" s="38">
        <v>2</v>
      </c>
      <c r="H75" s="41">
        <f t="shared" si="5"/>
        <v>200</v>
      </c>
      <c r="I75" s="38" t="s">
        <v>201</v>
      </c>
      <c r="J75" s="40"/>
    </row>
    <row r="76" spans="1:10" x14ac:dyDescent="0.25">
      <c r="A76" s="84"/>
      <c r="B76" s="85"/>
      <c r="C76" s="37" t="s">
        <v>47</v>
      </c>
      <c r="D76" s="38">
        <v>30</v>
      </c>
      <c r="E76" s="39" t="s">
        <v>193</v>
      </c>
      <c r="F76" s="38" t="s">
        <v>88</v>
      </c>
      <c r="G76" s="38">
        <v>2</v>
      </c>
      <c r="H76" s="41">
        <f t="shared" si="5"/>
        <v>60</v>
      </c>
      <c r="I76" s="38" t="s">
        <v>201</v>
      </c>
      <c r="J76" s="40"/>
    </row>
    <row r="77" spans="1:10" x14ac:dyDescent="0.25">
      <c r="A77" s="84"/>
      <c r="B77" s="85"/>
      <c r="C77" s="37" t="s">
        <v>48</v>
      </c>
      <c r="D77" s="38">
        <v>30</v>
      </c>
      <c r="E77" s="39" t="s">
        <v>193</v>
      </c>
      <c r="F77" s="38" t="s">
        <v>88</v>
      </c>
      <c r="G77" s="38">
        <v>4</v>
      </c>
      <c r="H77" s="41">
        <f t="shared" si="5"/>
        <v>120</v>
      </c>
      <c r="I77" s="38" t="s">
        <v>201</v>
      </c>
      <c r="J77" s="40"/>
    </row>
    <row r="78" spans="1:10" x14ac:dyDescent="0.25">
      <c r="A78" s="84"/>
      <c r="B78" s="85"/>
      <c r="C78" s="37" t="s">
        <v>49</v>
      </c>
      <c r="D78" s="38">
        <v>200</v>
      </c>
      <c r="E78" s="39" t="s">
        <v>193</v>
      </c>
      <c r="F78" s="38" t="s">
        <v>89</v>
      </c>
      <c r="G78" s="38">
        <v>4</v>
      </c>
      <c r="H78" s="41">
        <f t="shared" si="5"/>
        <v>800</v>
      </c>
      <c r="I78" s="38" t="s">
        <v>201</v>
      </c>
      <c r="J78" s="40"/>
    </row>
    <row r="79" spans="1:10" x14ac:dyDescent="0.25">
      <c r="A79" s="84"/>
      <c r="B79" s="85"/>
      <c r="C79" s="37" t="s">
        <v>50</v>
      </c>
      <c r="D79" s="38">
        <v>300</v>
      </c>
      <c r="E79" s="39" t="s">
        <v>193</v>
      </c>
      <c r="F79" s="38" t="s">
        <v>89</v>
      </c>
      <c r="G79" s="38">
        <v>3</v>
      </c>
      <c r="H79" s="41">
        <f t="shared" si="5"/>
        <v>900</v>
      </c>
      <c r="I79" s="38" t="s">
        <v>203</v>
      </c>
      <c r="J79" s="40"/>
    </row>
    <row r="80" spans="1:10" x14ac:dyDescent="0.25">
      <c r="A80" s="84"/>
      <c r="B80" s="85"/>
      <c r="C80" s="37" t="s">
        <v>138</v>
      </c>
      <c r="D80" s="38">
        <v>300</v>
      </c>
      <c r="E80" s="39" t="s">
        <v>193</v>
      </c>
      <c r="F80" s="38" t="s">
        <v>89</v>
      </c>
      <c r="G80" s="38">
        <v>4</v>
      </c>
      <c r="H80" s="41">
        <f t="shared" si="5"/>
        <v>1200</v>
      </c>
      <c r="I80" s="38" t="s">
        <v>202</v>
      </c>
      <c r="J80" s="40"/>
    </row>
    <row r="81" spans="1:10" x14ac:dyDescent="0.25">
      <c r="A81" s="84"/>
      <c r="B81" s="85"/>
      <c r="C81" s="37" t="s">
        <v>53</v>
      </c>
      <c r="D81" s="38">
        <v>350</v>
      </c>
      <c r="E81" s="39" t="s">
        <v>193</v>
      </c>
      <c r="F81" s="38" t="s">
        <v>89</v>
      </c>
      <c r="G81" s="38">
        <v>1</v>
      </c>
      <c r="H81" s="41">
        <f t="shared" si="5"/>
        <v>350</v>
      </c>
      <c r="I81" s="38" t="s">
        <v>201</v>
      </c>
      <c r="J81" s="69" t="s">
        <v>144</v>
      </c>
    </row>
    <row r="82" spans="1:10" x14ac:dyDescent="0.25">
      <c r="A82" s="84"/>
      <c r="B82" s="85"/>
      <c r="C82" s="37" t="s">
        <v>54</v>
      </c>
      <c r="D82" s="38">
        <v>3000</v>
      </c>
      <c r="E82" s="39" t="s">
        <v>193</v>
      </c>
      <c r="F82" s="38" t="s">
        <v>89</v>
      </c>
      <c r="G82" s="38">
        <v>1</v>
      </c>
      <c r="H82" s="41">
        <f t="shared" si="5"/>
        <v>3000</v>
      </c>
      <c r="I82" s="38" t="s">
        <v>203</v>
      </c>
      <c r="J82" s="69"/>
    </row>
    <row r="83" spans="1:10" x14ac:dyDescent="0.25">
      <c r="A83" s="84"/>
      <c r="B83" s="85"/>
      <c r="C83" s="37" t="s">
        <v>51</v>
      </c>
      <c r="D83" s="38">
        <v>900</v>
      </c>
      <c r="E83" s="39" t="s">
        <v>193</v>
      </c>
      <c r="F83" s="38" t="s">
        <v>89</v>
      </c>
      <c r="G83" s="38">
        <v>1</v>
      </c>
      <c r="H83" s="41">
        <f t="shared" si="5"/>
        <v>900</v>
      </c>
      <c r="I83" s="38" t="s">
        <v>205</v>
      </c>
      <c r="J83" s="69"/>
    </row>
    <row r="84" spans="1:10" x14ac:dyDescent="0.25">
      <c r="A84" s="84"/>
      <c r="B84" s="85"/>
      <c r="C84" s="37" t="s">
        <v>72</v>
      </c>
      <c r="D84" s="38">
        <v>400</v>
      </c>
      <c r="E84" s="39" t="s">
        <v>193</v>
      </c>
      <c r="F84" s="38" t="s">
        <v>89</v>
      </c>
      <c r="G84" s="38">
        <v>1</v>
      </c>
      <c r="H84" s="41">
        <f t="shared" si="5"/>
        <v>400</v>
      </c>
      <c r="I84" s="38" t="s">
        <v>203</v>
      </c>
      <c r="J84" s="69"/>
    </row>
    <row r="85" spans="1:10" x14ac:dyDescent="0.25">
      <c r="A85" s="84"/>
      <c r="B85" s="85"/>
      <c r="C85" s="37" t="s">
        <v>55</v>
      </c>
      <c r="D85" s="38">
        <v>30000</v>
      </c>
      <c r="E85" s="39" t="s">
        <v>193</v>
      </c>
      <c r="F85" s="38" t="s">
        <v>89</v>
      </c>
      <c r="G85" s="38">
        <v>1</v>
      </c>
      <c r="H85" s="41">
        <f t="shared" si="5"/>
        <v>30000</v>
      </c>
      <c r="I85" s="38" t="s">
        <v>205</v>
      </c>
      <c r="J85" s="69"/>
    </row>
    <row r="86" spans="1:10" x14ac:dyDescent="0.25">
      <c r="A86" s="84"/>
      <c r="B86" s="85"/>
      <c r="C86" s="37" t="s">
        <v>56</v>
      </c>
      <c r="D86" s="38">
        <v>30000</v>
      </c>
      <c r="E86" s="39" t="s">
        <v>193</v>
      </c>
      <c r="F86" s="38" t="s">
        <v>89</v>
      </c>
      <c r="G86" s="38">
        <v>1</v>
      </c>
      <c r="H86" s="41">
        <f t="shared" si="5"/>
        <v>30000</v>
      </c>
      <c r="I86" s="38" t="s">
        <v>202</v>
      </c>
      <c r="J86" s="69"/>
    </row>
    <row r="87" spans="1:10" x14ac:dyDescent="0.25">
      <c r="A87" s="84"/>
      <c r="B87" s="85"/>
      <c r="C87" s="37" t="s">
        <v>57</v>
      </c>
      <c r="D87" s="38">
        <v>2000</v>
      </c>
      <c r="E87" s="39" t="s">
        <v>193</v>
      </c>
      <c r="F87" s="38" t="s">
        <v>89</v>
      </c>
      <c r="G87" s="38">
        <v>1</v>
      </c>
      <c r="H87" s="41">
        <f t="shared" si="5"/>
        <v>2000</v>
      </c>
      <c r="I87" s="38" t="s">
        <v>202</v>
      </c>
      <c r="J87" s="69"/>
    </row>
    <row r="88" spans="1:10" x14ac:dyDescent="0.25">
      <c r="A88" s="84"/>
      <c r="B88" s="85"/>
      <c r="C88" s="37" t="s">
        <v>58</v>
      </c>
      <c r="D88" s="38">
        <v>350</v>
      </c>
      <c r="E88" s="39" t="s">
        <v>193</v>
      </c>
      <c r="F88" s="38" t="s">
        <v>89</v>
      </c>
      <c r="G88" s="38">
        <v>2</v>
      </c>
      <c r="H88" s="41">
        <f t="shared" si="5"/>
        <v>700</v>
      </c>
      <c r="I88" s="38" t="s">
        <v>203</v>
      </c>
      <c r="J88" s="69"/>
    </row>
    <row r="89" spans="1:10" x14ac:dyDescent="0.25">
      <c r="A89" s="84"/>
      <c r="B89" s="85"/>
      <c r="C89" s="37" t="s">
        <v>59</v>
      </c>
      <c r="D89" s="38">
        <v>400</v>
      </c>
      <c r="E89" s="39" t="s">
        <v>193</v>
      </c>
      <c r="F89" s="38" t="s">
        <v>89</v>
      </c>
      <c r="G89" s="38">
        <v>2</v>
      </c>
      <c r="H89" s="41">
        <f t="shared" si="5"/>
        <v>800</v>
      </c>
      <c r="I89" s="38" t="s">
        <v>201</v>
      </c>
      <c r="J89" s="69"/>
    </row>
    <row r="90" spans="1:10" x14ac:dyDescent="0.25">
      <c r="A90" s="84"/>
      <c r="B90" s="85"/>
      <c r="C90" s="37" t="s">
        <v>60</v>
      </c>
      <c r="D90" s="38">
        <v>1400</v>
      </c>
      <c r="E90" s="39" t="s">
        <v>193</v>
      </c>
      <c r="F90" s="38" t="s">
        <v>89</v>
      </c>
      <c r="G90" s="38">
        <v>1</v>
      </c>
      <c r="H90" s="41">
        <f t="shared" si="5"/>
        <v>1400</v>
      </c>
      <c r="I90" s="38" t="s">
        <v>203</v>
      </c>
      <c r="J90" s="69"/>
    </row>
    <row r="91" spans="1:10" x14ac:dyDescent="0.25">
      <c r="A91" s="84"/>
      <c r="B91" s="85"/>
      <c r="C91" s="37" t="s">
        <v>62</v>
      </c>
      <c r="D91" s="38">
        <v>500</v>
      </c>
      <c r="E91" s="39" t="s">
        <v>193</v>
      </c>
      <c r="F91" s="38" t="s">
        <v>89</v>
      </c>
      <c r="G91" s="38">
        <v>1</v>
      </c>
      <c r="H91" s="41">
        <f t="shared" si="5"/>
        <v>500</v>
      </c>
      <c r="I91" s="38" t="s">
        <v>205</v>
      </c>
      <c r="J91" s="69"/>
    </row>
    <row r="92" spans="1:10" x14ac:dyDescent="0.25">
      <c r="A92" s="84"/>
      <c r="B92" s="85"/>
      <c r="C92" s="37" t="s">
        <v>63</v>
      </c>
      <c r="D92" s="38">
        <v>3500</v>
      </c>
      <c r="E92" s="39" t="s">
        <v>193</v>
      </c>
      <c r="F92" s="38" t="s">
        <v>89</v>
      </c>
      <c r="G92" s="38">
        <v>1</v>
      </c>
      <c r="H92" s="41">
        <f t="shared" si="5"/>
        <v>3500</v>
      </c>
      <c r="I92" s="38" t="s">
        <v>202</v>
      </c>
      <c r="J92" s="69"/>
    </row>
    <row r="93" spans="1:10" x14ac:dyDescent="0.25">
      <c r="A93" s="84"/>
      <c r="B93" s="85"/>
      <c r="C93" s="37" t="s">
        <v>64</v>
      </c>
      <c r="D93" s="38">
        <v>2000</v>
      </c>
      <c r="E93" s="39" t="s">
        <v>193</v>
      </c>
      <c r="F93" s="38" t="s">
        <v>89</v>
      </c>
      <c r="G93" s="38">
        <v>2</v>
      </c>
      <c r="H93" s="41">
        <f t="shared" si="5"/>
        <v>4000</v>
      </c>
      <c r="I93" s="38" t="s">
        <v>204</v>
      </c>
      <c r="J93" s="69"/>
    </row>
    <row r="94" spans="1:10" x14ac:dyDescent="0.25">
      <c r="A94" s="84"/>
      <c r="B94" s="85"/>
      <c r="C94" s="37" t="s">
        <v>61</v>
      </c>
      <c r="D94" s="38">
        <v>110</v>
      </c>
      <c r="E94" s="39" t="s">
        <v>193</v>
      </c>
      <c r="F94" s="38" t="s">
        <v>89</v>
      </c>
      <c r="G94" s="38">
        <v>2</v>
      </c>
      <c r="H94" s="41">
        <f t="shared" si="5"/>
        <v>220</v>
      </c>
      <c r="I94" s="38" t="s">
        <v>203</v>
      </c>
      <c r="J94" s="40"/>
    </row>
    <row r="95" spans="1:10" x14ac:dyDescent="0.25">
      <c r="A95" s="84"/>
      <c r="B95" s="85"/>
      <c r="C95" s="37" t="s">
        <v>65</v>
      </c>
      <c r="D95" s="38">
        <v>2000</v>
      </c>
      <c r="E95" s="39" t="s">
        <v>193</v>
      </c>
      <c r="F95" s="38" t="s">
        <v>81</v>
      </c>
      <c r="G95" s="38">
        <v>1</v>
      </c>
      <c r="H95" s="41">
        <f t="shared" si="5"/>
        <v>2000</v>
      </c>
      <c r="I95" s="38" t="s">
        <v>202</v>
      </c>
      <c r="J95" s="40" t="s">
        <v>43</v>
      </c>
    </row>
    <row r="96" spans="1:10" x14ac:dyDescent="0.25">
      <c r="A96" s="84"/>
      <c r="B96" s="85"/>
      <c r="C96" s="37" t="s">
        <v>70</v>
      </c>
      <c r="D96" s="38">
        <v>2000</v>
      </c>
      <c r="E96" s="39" t="s">
        <v>193</v>
      </c>
      <c r="F96" s="38" t="s">
        <v>81</v>
      </c>
      <c r="G96" s="38">
        <v>2</v>
      </c>
      <c r="H96" s="41">
        <f t="shared" si="5"/>
        <v>4000</v>
      </c>
      <c r="I96" s="38" t="s">
        <v>202</v>
      </c>
      <c r="J96" s="40" t="s">
        <v>43</v>
      </c>
    </row>
    <row r="97" spans="1:10" x14ac:dyDescent="0.25">
      <c r="A97" s="84"/>
      <c r="B97" s="85"/>
      <c r="C97" s="37" t="s">
        <v>79</v>
      </c>
      <c r="D97" s="38">
        <v>10000</v>
      </c>
      <c r="E97" s="39" t="s">
        <v>193</v>
      </c>
      <c r="F97" s="38" t="s">
        <v>82</v>
      </c>
      <c r="G97" s="38">
        <v>1</v>
      </c>
      <c r="H97" s="41">
        <f t="shared" si="5"/>
        <v>10000</v>
      </c>
      <c r="I97" s="38" t="s">
        <v>203</v>
      </c>
      <c r="J97" s="40" t="s">
        <v>129</v>
      </c>
    </row>
    <row r="98" spans="1:10" x14ac:dyDescent="0.25">
      <c r="A98" s="84"/>
      <c r="B98" s="85"/>
      <c r="C98" s="42" t="s">
        <v>80</v>
      </c>
      <c r="D98" s="43">
        <v>60000</v>
      </c>
      <c r="E98" s="39" t="s">
        <v>193</v>
      </c>
      <c r="F98" s="43" t="s">
        <v>82</v>
      </c>
      <c r="G98" s="43">
        <v>1</v>
      </c>
      <c r="H98" s="44">
        <f t="shared" si="5"/>
        <v>60000</v>
      </c>
      <c r="I98" s="43" t="s">
        <v>201</v>
      </c>
      <c r="J98" s="45" t="s">
        <v>168</v>
      </c>
    </row>
    <row r="99" spans="1:10" x14ac:dyDescent="0.25">
      <c r="A99" s="86"/>
      <c r="B99" s="87"/>
      <c r="C99" s="73" t="s">
        <v>218</v>
      </c>
      <c r="D99" s="74"/>
      <c r="E99" s="74"/>
      <c r="F99" s="74"/>
      <c r="G99" s="75"/>
      <c r="H99" s="76">
        <f>SUM(H51:H98)</f>
        <v>216409.8</v>
      </c>
      <c r="I99" s="77"/>
      <c r="J99" s="78"/>
    </row>
  </sheetData>
  <mergeCells count="20">
    <mergeCell ref="A2:A24"/>
    <mergeCell ref="A25:A46"/>
    <mergeCell ref="A47:A50"/>
    <mergeCell ref="J17:J22"/>
    <mergeCell ref="J47:J49"/>
    <mergeCell ref="C50:G50"/>
    <mergeCell ref="B47:B50"/>
    <mergeCell ref="C24:G24"/>
    <mergeCell ref="H24:J24"/>
    <mergeCell ref="B2:B24"/>
    <mergeCell ref="C46:G46"/>
    <mergeCell ref="H46:J46"/>
    <mergeCell ref="B25:B46"/>
    <mergeCell ref="J39:J44"/>
    <mergeCell ref="C99:G99"/>
    <mergeCell ref="H99:J99"/>
    <mergeCell ref="H50:J50"/>
    <mergeCell ref="A51:B99"/>
    <mergeCell ref="J67:J71"/>
    <mergeCell ref="J81:J93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70" zoomScaleNormal="70" workbookViewId="0">
      <selection activeCell="E16" sqref="E16"/>
    </sheetView>
  </sheetViews>
  <sheetFormatPr defaultColWidth="8.77734375" defaultRowHeight="14.4" x14ac:dyDescent="0.25"/>
  <cols>
    <col min="1" max="1" width="15.44140625" style="1" customWidth="1"/>
    <col min="2" max="2" width="22.6640625" style="1" bestFit="1" customWidth="1"/>
    <col min="3" max="3" width="14.6640625" style="6" bestFit="1" customWidth="1"/>
    <col min="4" max="4" width="7.88671875" style="6" bestFit="1" customWidth="1"/>
    <col min="5" max="5" width="12.33203125" style="6" bestFit="1" customWidth="1"/>
    <col min="6" max="6" width="8.44140625" style="6" bestFit="1" customWidth="1"/>
    <col min="7" max="7" width="14.6640625" style="6" bestFit="1" customWidth="1"/>
    <col min="8" max="8" width="24.44140625" style="1" customWidth="1"/>
    <col min="9" max="16384" width="8.77734375" style="1"/>
  </cols>
  <sheetData>
    <row r="1" spans="1:10" s="6" customFormat="1" ht="28.8" x14ac:dyDescent="0.25">
      <c r="A1" s="33" t="s">
        <v>223</v>
      </c>
      <c r="B1" s="33" t="s">
        <v>164</v>
      </c>
      <c r="C1" s="34" t="s">
        <v>157</v>
      </c>
      <c r="D1" s="34" t="s">
        <v>99</v>
      </c>
      <c r="E1" s="34" t="s">
        <v>225</v>
      </c>
      <c r="F1" s="33" t="s">
        <v>224</v>
      </c>
      <c r="G1" s="34" t="s">
        <v>226</v>
      </c>
      <c r="H1" s="35" t="s">
        <v>1</v>
      </c>
      <c r="I1" s="8"/>
      <c r="J1" s="8"/>
    </row>
    <row r="2" spans="1:10" s="6" customFormat="1" ht="15.6" x14ac:dyDescent="0.25">
      <c r="A2" s="101" t="s">
        <v>244</v>
      </c>
      <c r="B2" s="37" t="s">
        <v>245</v>
      </c>
      <c r="C2" s="38">
        <v>27000</v>
      </c>
      <c r="D2" s="38" t="s">
        <v>222</v>
      </c>
      <c r="E2" s="38">
        <v>2</v>
      </c>
      <c r="F2" s="38">
        <f>C2*E2</f>
        <v>54000</v>
      </c>
      <c r="G2" s="38" t="s">
        <v>201</v>
      </c>
      <c r="H2" s="104" t="s">
        <v>246</v>
      </c>
      <c r="I2" s="8"/>
      <c r="J2" s="8"/>
    </row>
    <row r="3" spans="1:10" ht="15.6" customHeight="1" x14ac:dyDescent="0.35">
      <c r="A3" s="102"/>
      <c r="B3" s="37" t="s">
        <v>231</v>
      </c>
      <c r="C3" s="38">
        <v>2000</v>
      </c>
      <c r="D3" s="38" t="s">
        <v>81</v>
      </c>
      <c r="E3" s="38">
        <v>2</v>
      </c>
      <c r="F3" s="38">
        <f>C3*E3</f>
        <v>4000</v>
      </c>
      <c r="G3" s="38" t="s">
        <v>201</v>
      </c>
      <c r="H3" s="105"/>
      <c r="I3" s="3"/>
      <c r="J3" s="3"/>
    </row>
    <row r="4" spans="1:10" ht="15.6" x14ac:dyDescent="0.35">
      <c r="A4" s="102"/>
      <c r="B4" s="37" t="s">
        <v>232</v>
      </c>
      <c r="C4" s="38">
        <v>3000</v>
      </c>
      <c r="D4" s="38" t="s">
        <v>220</v>
      </c>
      <c r="E4" s="38">
        <v>2</v>
      </c>
      <c r="F4" s="38">
        <f>C4*E4</f>
        <v>6000</v>
      </c>
      <c r="G4" s="38" t="s">
        <v>201</v>
      </c>
      <c r="H4" s="105"/>
      <c r="I4" s="3"/>
      <c r="J4" s="3"/>
    </row>
    <row r="5" spans="1:10" ht="15.6" x14ac:dyDescent="0.35">
      <c r="A5" s="102"/>
      <c r="B5" s="37" t="s">
        <v>35</v>
      </c>
      <c r="C5" s="38">
        <v>6999</v>
      </c>
      <c r="D5" s="38" t="s">
        <v>220</v>
      </c>
      <c r="E5" s="38">
        <v>1</v>
      </c>
      <c r="F5" s="38">
        <f>C5*E5</f>
        <v>6999</v>
      </c>
      <c r="G5" s="38" t="s">
        <v>201</v>
      </c>
      <c r="H5" s="105"/>
      <c r="I5" s="3"/>
      <c r="J5" s="3"/>
    </row>
    <row r="6" spans="1:10" ht="15.6" x14ac:dyDescent="0.35">
      <c r="A6" s="103"/>
      <c r="B6" s="37" t="s">
        <v>233</v>
      </c>
      <c r="C6" s="38">
        <v>800</v>
      </c>
      <c r="D6" s="38" t="s">
        <v>239</v>
      </c>
      <c r="E6" s="38">
        <v>1</v>
      </c>
      <c r="F6" s="38">
        <f>C6*E6</f>
        <v>800</v>
      </c>
      <c r="G6" s="38" t="s">
        <v>201</v>
      </c>
      <c r="H6" s="106"/>
      <c r="I6" s="3"/>
      <c r="J6" s="3"/>
    </row>
    <row r="7" spans="1:10" ht="43.2" x14ac:dyDescent="0.35">
      <c r="A7" s="101" t="s">
        <v>33</v>
      </c>
      <c r="B7" s="37" t="s">
        <v>234</v>
      </c>
      <c r="C7" s="38">
        <v>30000</v>
      </c>
      <c r="D7" s="38" t="s">
        <v>240</v>
      </c>
      <c r="E7" s="38">
        <v>1</v>
      </c>
      <c r="F7" s="38">
        <f>C7*E7</f>
        <v>30000</v>
      </c>
      <c r="G7" s="38" t="s">
        <v>201</v>
      </c>
      <c r="H7" s="47" t="s">
        <v>243</v>
      </c>
      <c r="I7" s="3"/>
      <c r="J7" s="3"/>
    </row>
    <row r="8" spans="1:10" ht="15.6" x14ac:dyDescent="0.35">
      <c r="A8" s="102"/>
      <c r="B8" s="37" t="s">
        <v>235</v>
      </c>
      <c r="C8" s="38">
        <v>50</v>
      </c>
      <c r="D8" s="38" t="s">
        <v>220</v>
      </c>
      <c r="E8" s="38">
        <v>4</v>
      </c>
      <c r="F8" s="38">
        <f>C8*E8</f>
        <v>200</v>
      </c>
      <c r="G8" s="38" t="s">
        <v>227</v>
      </c>
      <c r="H8" s="107" t="s">
        <v>221</v>
      </c>
      <c r="I8" s="3"/>
      <c r="J8" s="3"/>
    </row>
    <row r="9" spans="1:10" ht="15.6" x14ac:dyDescent="0.35">
      <c r="A9" s="102"/>
      <c r="B9" s="37" t="s">
        <v>138</v>
      </c>
      <c r="C9" s="38">
        <v>300</v>
      </c>
      <c r="D9" s="38" t="s">
        <v>222</v>
      </c>
      <c r="E9" s="38">
        <v>4</v>
      </c>
      <c r="F9" s="38">
        <f>C9*E9</f>
        <v>1200</v>
      </c>
      <c r="G9" s="48" t="s">
        <v>229</v>
      </c>
      <c r="H9" s="108"/>
      <c r="I9" s="3"/>
      <c r="J9" s="3"/>
    </row>
    <row r="10" spans="1:10" ht="15.6" x14ac:dyDescent="0.35">
      <c r="A10" s="102"/>
      <c r="B10" s="37" t="s">
        <v>136</v>
      </c>
      <c r="C10" s="38">
        <v>100</v>
      </c>
      <c r="D10" s="38" t="s">
        <v>241</v>
      </c>
      <c r="E10" s="38">
        <v>10</v>
      </c>
      <c r="F10" s="38">
        <f>C10*E10</f>
        <v>1000</v>
      </c>
      <c r="G10" s="38" t="s">
        <v>228</v>
      </c>
      <c r="H10" s="108"/>
      <c r="I10" s="3"/>
      <c r="J10" s="3"/>
    </row>
    <row r="11" spans="1:10" ht="15.6" x14ac:dyDescent="0.35">
      <c r="A11" s="102"/>
      <c r="B11" s="37" t="s">
        <v>236</v>
      </c>
      <c r="C11" s="38">
        <v>30</v>
      </c>
      <c r="D11" s="38" t="s">
        <v>220</v>
      </c>
      <c r="E11" s="38">
        <v>10</v>
      </c>
      <c r="F11" s="38">
        <f>C11*E11</f>
        <v>300</v>
      </c>
      <c r="G11" s="38" t="s">
        <v>230</v>
      </c>
      <c r="H11" s="108"/>
      <c r="I11" s="3"/>
      <c r="J11" s="3"/>
    </row>
    <row r="12" spans="1:10" ht="15.6" x14ac:dyDescent="0.35">
      <c r="A12" s="102"/>
      <c r="B12" s="37" t="s">
        <v>237</v>
      </c>
      <c r="C12" s="38">
        <v>100</v>
      </c>
      <c r="D12" s="38" t="s">
        <v>242</v>
      </c>
      <c r="E12" s="38">
        <v>6</v>
      </c>
      <c r="F12" s="38">
        <f>C12*E12</f>
        <v>600</v>
      </c>
      <c r="G12" s="38" t="s">
        <v>201</v>
      </c>
      <c r="H12" s="108"/>
      <c r="I12" s="3"/>
      <c r="J12" s="3"/>
    </row>
    <row r="13" spans="1:10" ht="15.6" x14ac:dyDescent="0.35">
      <c r="A13" s="103"/>
      <c r="B13" s="37" t="s">
        <v>238</v>
      </c>
      <c r="C13" s="38">
        <v>300</v>
      </c>
      <c r="D13" s="38" t="s">
        <v>222</v>
      </c>
      <c r="E13" s="38">
        <v>4</v>
      </c>
      <c r="F13" s="38">
        <f>C13*E13</f>
        <v>1200</v>
      </c>
      <c r="G13" s="48" t="s">
        <v>202</v>
      </c>
      <c r="H13" s="109"/>
      <c r="I13" s="3"/>
      <c r="J13" s="3"/>
    </row>
    <row r="14" spans="1:10" ht="15.6" x14ac:dyDescent="0.35">
      <c r="A14" s="73" t="s">
        <v>219</v>
      </c>
      <c r="B14" s="74"/>
      <c r="C14" s="74"/>
      <c r="D14" s="74"/>
      <c r="E14" s="75"/>
      <c r="F14" s="73">
        <f>SUM(F3:F13)</f>
        <v>52299</v>
      </c>
      <c r="G14" s="74"/>
      <c r="H14" s="75"/>
      <c r="I14" s="3"/>
      <c r="J14" s="3"/>
    </row>
    <row r="15" spans="1:10" ht="15.6" x14ac:dyDescent="0.35">
      <c r="A15" s="4"/>
      <c r="B15" s="3"/>
      <c r="C15" s="8"/>
      <c r="D15" s="8"/>
      <c r="E15" s="8"/>
      <c r="F15" s="8"/>
      <c r="G15" s="8"/>
      <c r="H15" s="3"/>
      <c r="I15" s="3"/>
      <c r="J15" s="3"/>
    </row>
    <row r="16" spans="1:10" ht="15.6" x14ac:dyDescent="0.35">
      <c r="A16" s="4"/>
      <c r="B16" s="3"/>
      <c r="C16" s="8"/>
      <c r="D16" s="8"/>
      <c r="E16" s="8"/>
      <c r="F16" s="8"/>
      <c r="G16" s="8"/>
      <c r="H16" s="3"/>
      <c r="I16" s="3"/>
      <c r="J16" s="3"/>
    </row>
    <row r="17" spans="1:10" ht="15.6" x14ac:dyDescent="0.35">
      <c r="A17" s="4"/>
      <c r="B17" s="3"/>
      <c r="C17" s="8"/>
      <c r="D17" s="8"/>
      <c r="E17" s="8"/>
      <c r="F17" s="8"/>
      <c r="G17" s="8"/>
      <c r="H17" s="3"/>
      <c r="I17" s="3"/>
      <c r="J17" s="3"/>
    </row>
    <row r="18" spans="1:10" ht="15.6" x14ac:dyDescent="0.35">
      <c r="A18" s="3"/>
      <c r="B18" s="3"/>
      <c r="C18" s="8"/>
      <c r="D18" s="8"/>
      <c r="E18" s="8"/>
      <c r="F18" s="8"/>
      <c r="G18" s="8"/>
      <c r="H18" s="3"/>
      <c r="I18" s="3"/>
      <c r="J18" s="3"/>
    </row>
    <row r="19" spans="1:10" ht="15.6" x14ac:dyDescent="0.35">
      <c r="A19" s="3"/>
      <c r="B19" s="3"/>
      <c r="C19" s="8"/>
      <c r="D19" s="8"/>
      <c r="E19" s="8"/>
      <c r="F19" s="8"/>
      <c r="G19" s="8"/>
      <c r="H19" s="3"/>
      <c r="I19" s="3"/>
      <c r="J19" s="3"/>
    </row>
    <row r="20" spans="1:10" ht="15.6" x14ac:dyDescent="0.35">
      <c r="A20" s="3"/>
      <c r="B20" s="3"/>
      <c r="C20" s="8"/>
      <c r="D20" s="8"/>
      <c r="E20" s="8"/>
      <c r="F20" s="8"/>
      <c r="G20" s="8"/>
      <c r="H20" s="3"/>
      <c r="I20" s="3"/>
      <c r="J20" s="3"/>
    </row>
    <row r="21" spans="1:10" ht="15.6" x14ac:dyDescent="0.35">
      <c r="A21" s="3"/>
      <c r="B21" s="3"/>
      <c r="C21" s="8"/>
      <c r="D21" s="8"/>
      <c r="E21" s="8"/>
      <c r="F21" s="8"/>
      <c r="G21" s="8"/>
      <c r="H21" s="3"/>
      <c r="I21" s="3"/>
      <c r="J21" s="3"/>
    </row>
    <row r="22" spans="1:10" ht="15.6" x14ac:dyDescent="0.35">
      <c r="A22" s="3"/>
      <c r="B22" s="3"/>
      <c r="C22" s="8"/>
      <c r="D22" s="8"/>
      <c r="E22" s="8"/>
      <c r="F22" s="8"/>
      <c r="G22" s="8"/>
      <c r="H22" s="3"/>
      <c r="I22" s="3"/>
      <c r="J22" s="3"/>
    </row>
    <row r="23" spans="1:10" ht="15.6" x14ac:dyDescent="0.35">
      <c r="A23" s="3"/>
      <c r="B23" s="3"/>
      <c r="C23" s="8"/>
      <c r="D23" s="8"/>
      <c r="E23" s="8"/>
      <c r="F23" s="8"/>
      <c r="G23" s="8"/>
      <c r="H23" s="3"/>
      <c r="I23" s="3"/>
      <c r="J23" s="3"/>
    </row>
    <row r="24" spans="1:10" ht="15.6" x14ac:dyDescent="0.35">
      <c r="A24" s="3"/>
      <c r="B24" s="3"/>
      <c r="C24" s="8"/>
      <c r="D24" s="8"/>
      <c r="E24" s="8"/>
      <c r="F24" s="8"/>
      <c r="G24" s="8"/>
      <c r="H24" s="3"/>
      <c r="I24" s="3"/>
      <c r="J24" s="3"/>
    </row>
    <row r="25" spans="1:10" ht="15.6" x14ac:dyDescent="0.35">
      <c r="A25" s="3"/>
      <c r="B25" s="3"/>
      <c r="C25" s="8"/>
      <c r="D25" s="8"/>
      <c r="E25" s="8"/>
      <c r="F25" s="8"/>
      <c r="G25" s="8"/>
      <c r="H25" s="3"/>
      <c r="I25" s="3"/>
      <c r="J25" s="3"/>
    </row>
  </sheetData>
  <mergeCells count="6">
    <mergeCell ref="A14:E14"/>
    <mergeCell ref="H8:H13"/>
    <mergeCell ref="A7:A13"/>
    <mergeCell ref="F14:H14"/>
    <mergeCell ref="A2:A6"/>
    <mergeCell ref="H2:H6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topLeftCell="A166" zoomScale="70" zoomScaleNormal="70" workbookViewId="0">
      <selection activeCell="G184" sqref="G184"/>
    </sheetView>
  </sheetViews>
  <sheetFormatPr defaultRowHeight="14.4" x14ac:dyDescent="0.25"/>
  <cols>
    <col min="1" max="1" width="20.33203125" customWidth="1"/>
    <col min="2" max="2" width="19" style="6" customWidth="1"/>
    <col min="3" max="3" width="42" bestFit="1" customWidth="1"/>
    <col min="4" max="4" width="13.109375" style="2" bestFit="1" customWidth="1"/>
    <col min="5" max="5" width="9.109375" style="2" bestFit="1" customWidth="1"/>
    <col min="6" max="6" width="19.44140625" style="2" bestFit="1" customWidth="1"/>
    <col min="7" max="7" width="9.44140625" style="2" bestFit="1" customWidth="1"/>
    <col min="8" max="8" width="20.88671875" style="2" bestFit="1" customWidth="1"/>
    <col min="9" max="9" width="27.33203125" style="17" customWidth="1"/>
  </cols>
  <sheetData>
    <row r="1" spans="1:10" ht="32.4" x14ac:dyDescent="0.25">
      <c r="A1" s="14" t="s">
        <v>162</v>
      </c>
      <c r="B1" s="14" t="s">
        <v>163</v>
      </c>
      <c r="C1" s="14" t="s">
        <v>164</v>
      </c>
      <c r="D1" s="15" t="s">
        <v>157</v>
      </c>
      <c r="E1" s="14" t="s">
        <v>159</v>
      </c>
      <c r="F1" s="14" t="s">
        <v>165</v>
      </c>
      <c r="G1" s="14" t="s">
        <v>166</v>
      </c>
      <c r="H1" s="15" t="s">
        <v>167</v>
      </c>
      <c r="I1" s="14" t="s">
        <v>1</v>
      </c>
      <c r="J1" s="4"/>
    </row>
    <row r="2" spans="1:10" ht="19.5" customHeight="1" x14ac:dyDescent="0.25">
      <c r="A2" s="93" t="s">
        <v>101</v>
      </c>
      <c r="B2" s="93" t="s">
        <v>128</v>
      </c>
      <c r="C2" s="9" t="s">
        <v>102</v>
      </c>
      <c r="D2" s="10">
        <v>599</v>
      </c>
      <c r="E2" s="10" t="s">
        <v>81</v>
      </c>
      <c r="F2" s="10">
        <v>4</v>
      </c>
      <c r="G2" s="10">
        <f t="shared" ref="G2:G22" si="0">D2*F2</f>
        <v>2396</v>
      </c>
      <c r="H2" s="10">
        <v>5</v>
      </c>
      <c r="I2" s="16"/>
      <c r="J2" s="4"/>
    </row>
    <row r="3" spans="1:10" ht="19.5" customHeight="1" x14ac:dyDescent="0.25">
      <c r="A3" s="93"/>
      <c r="B3" s="93"/>
      <c r="C3" s="9" t="s">
        <v>103</v>
      </c>
      <c r="D3" s="10">
        <v>399</v>
      </c>
      <c r="E3" s="10" t="s">
        <v>81</v>
      </c>
      <c r="F3" s="10">
        <v>4</v>
      </c>
      <c r="G3" s="10">
        <f t="shared" si="0"/>
        <v>1596</v>
      </c>
      <c r="H3" s="10">
        <v>5</v>
      </c>
      <c r="I3" s="16"/>
      <c r="J3" s="4"/>
    </row>
    <row r="4" spans="1:10" ht="19.5" customHeight="1" x14ac:dyDescent="0.25">
      <c r="A4" s="93"/>
      <c r="B4" s="93"/>
      <c r="C4" s="9" t="s">
        <v>104</v>
      </c>
      <c r="D4" s="10">
        <v>30</v>
      </c>
      <c r="E4" s="10" t="s">
        <v>81</v>
      </c>
      <c r="F4" s="10">
        <v>1</v>
      </c>
      <c r="G4" s="10">
        <f t="shared" si="0"/>
        <v>30</v>
      </c>
      <c r="H4" s="10">
        <v>5</v>
      </c>
      <c r="I4" s="16"/>
      <c r="J4" s="4"/>
    </row>
    <row r="5" spans="1:10" ht="19.5" customHeight="1" x14ac:dyDescent="0.25">
      <c r="A5" s="93"/>
      <c r="B5" s="93"/>
      <c r="C5" s="9" t="s">
        <v>105</v>
      </c>
      <c r="D5" s="10">
        <v>499</v>
      </c>
      <c r="E5" s="10" t="s">
        <v>81</v>
      </c>
      <c r="F5" s="10">
        <v>2</v>
      </c>
      <c r="G5" s="10">
        <f t="shared" si="0"/>
        <v>998</v>
      </c>
      <c r="H5" s="10">
        <v>5</v>
      </c>
      <c r="I5" s="16"/>
      <c r="J5" s="4"/>
    </row>
    <row r="6" spans="1:10" ht="19.5" customHeight="1" x14ac:dyDescent="0.25">
      <c r="A6" s="93"/>
      <c r="B6" s="93"/>
      <c r="C6" s="9" t="s">
        <v>106</v>
      </c>
      <c r="D6" s="10">
        <v>499</v>
      </c>
      <c r="E6" s="10" t="s">
        <v>81</v>
      </c>
      <c r="F6" s="10">
        <v>2</v>
      </c>
      <c r="G6" s="10">
        <f t="shared" si="0"/>
        <v>998</v>
      </c>
      <c r="H6" s="10">
        <v>5</v>
      </c>
      <c r="I6" s="16"/>
      <c r="J6" s="4"/>
    </row>
    <row r="7" spans="1:10" ht="19.5" customHeight="1" x14ac:dyDescent="0.25">
      <c r="A7" s="93"/>
      <c r="B7" s="93"/>
      <c r="C7" s="9" t="s">
        <v>107</v>
      </c>
      <c r="D7" s="10">
        <v>899</v>
      </c>
      <c r="E7" s="10" t="s">
        <v>81</v>
      </c>
      <c r="F7" s="10">
        <v>2</v>
      </c>
      <c r="G7" s="10">
        <f t="shared" si="0"/>
        <v>1798</v>
      </c>
      <c r="H7" s="10">
        <v>5</v>
      </c>
      <c r="I7" s="16"/>
      <c r="J7" s="4"/>
    </row>
    <row r="8" spans="1:10" ht="19.5" customHeight="1" x14ac:dyDescent="0.25">
      <c r="A8" s="93"/>
      <c r="B8" s="93"/>
      <c r="C8" s="9" t="s">
        <v>108</v>
      </c>
      <c r="D8" s="10">
        <v>259</v>
      </c>
      <c r="E8" s="10" t="s">
        <v>81</v>
      </c>
      <c r="F8" s="10">
        <v>1</v>
      </c>
      <c r="G8" s="10">
        <f t="shared" si="0"/>
        <v>259</v>
      </c>
      <c r="H8" s="10">
        <v>5</v>
      </c>
      <c r="I8" s="16"/>
      <c r="J8" s="4"/>
    </row>
    <row r="9" spans="1:10" ht="19.5" customHeight="1" x14ac:dyDescent="0.25">
      <c r="A9" s="93"/>
      <c r="B9" s="93"/>
      <c r="C9" s="9" t="s">
        <v>109</v>
      </c>
      <c r="D9" s="10">
        <v>95</v>
      </c>
      <c r="E9" s="10" t="s">
        <v>81</v>
      </c>
      <c r="F9" s="10">
        <v>1</v>
      </c>
      <c r="G9" s="10">
        <f t="shared" si="0"/>
        <v>95</v>
      </c>
      <c r="H9" s="10">
        <v>5</v>
      </c>
      <c r="I9" s="16"/>
      <c r="J9" s="4"/>
    </row>
    <row r="10" spans="1:10" ht="19.5" customHeight="1" x14ac:dyDescent="0.25">
      <c r="A10" s="93"/>
      <c r="B10" s="93"/>
      <c r="C10" s="9" t="s">
        <v>110</v>
      </c>
      <c r="D10" s="10">
        <v>89</v>
      </c>
      <c r="E10" s="10" t="s">
        <v>81</v>
      </c>
      <c r="F10" s="10">
        <v>1</v>
      </c>
      <c r="G10" s="10">
        <f t="shared" si="0"/>
        <v>89</v>
      </c>
      <c r="H10" s="10">
        <v>3</v>
      </c>
      <c r="I10" s="16"/>
      <c r="J10" s="4"/>
    </row>
    <row r="11" spans="1:10" ht="19.5" customHeight="1" x14ac:dyDescent="0.25">
      <c r="A11" s="93"/>
      <c r="B11" s="93"/>
      <c r="C11" s="9" t="s">
        <v>111</v>
      </c>
      <c r="D11" s="10">
        <v>1359</v>
      </c>
      <c r="E11" s="10" t="s">
        <v>81</v>
      </c>
      <c r="F11" s="10">
        <v>1</v>
      </c>
      <c r="G11" s="10">
        <f t="shared" si="0"/>
        <v>1359</v>
      </c>
      <c r="H11" s="10">
        <v>5</v>
      </c>
      <c r="I11" s="16"/>
      <c r="J11" s="4"/>
    </row>
    <row r="12" spans="1:10" ht="19.5" customHeight="1" x14ac:dyDescent="0.25">
      <c r="A12" s="93"/>
      <c r="B12" s="93"/>
      <c r="C12" s="9" t="s">
        <v>112</v>
      </c>
      <c r="D12" s="10">
        <v>199</v>
      </c>
      <c r="E12" s="10" t="s">
        <v>81</v>
      </c>
      <c r="F12" s="10">
        <v>1</v>
      </c>
      <c r="G12" s="10">
        <f t="shared" si="0"/>
        <v>199</v>
      </c>
      <c r="H12" s="10">
        <v>5</v>
      </c>
      <c r="I12" s="16"/>
      <c r="J12" s="4"/>
    </row>
    <row r="13" spans="1:10" ht="19.5" customHeight="1" x14ac:dyDescent="0.25">
      <c r="A13" s="93"/>
      <c r="B13" s="93"/>
      <c r="C13" s="9" t="s">
        <v>113</v>
      </c>
      <c r="D13" s="10">
        <v>899</v>
      </c>
      <c r="E13" s="10" t="s">
        <v>81</v>
      </c>
      <c r="F13" s="10">
        <v>1</v>
      </c>
      <c r="G13" s="10">
        <f t="shared" si="0"/>
        <v>899</v>
      </c>
      <c r="H13" s="10">
        <v>5</v>
      </c>
      <c r="I13" s="16"/>
      <c r="J13" s="4"/>
    </row>
    <row r="14" spans="1:10" ht="19.5" customHeight="1" x14ac:dyDescent="0.25">
      <c r="A14" s="93"/>
      <c r="B14" s="93"/>
      <c r="C14" s="9" t="s">
        <v>114</v>
      </c>
      <c r="D14" s="10">
        <v>429</v>
      </c>
      <c r="E14" s="10" t="s">
        <v>81</v>
      </c>
      <c r="F14" s="10">
        <v>1</v>
      </c>
      <c r="G14" s="10">
        <f t="shared" si="0"/>
        <v>429</v>
      </c>
      <c r="H14" s="10">
        <v>5</v>
      </c>
      <c r="I14" s="16"/>
      <c r="J14" s="4"/>
    </row>
    <row r="15" spans="1:10" ht="19.5" customHeight="1" x14ac:dyDescent="0.25">
      <c r="A15" s="93"/>
      <c r="B15" s="93"/>
      <c r="C15" s="9" t="s">
        <v>115</v>
      </c>
      <c r="D15" s="10">
        <v>249</v>
      </c>
      <c r="E15" s="10" t="s">
        <v>81</v>
      </c>
      <c r="F15" s="10">
        <v>1</v>
      </c>
      <c r="G15" s="10">
        <f t="shared" si="0"/>
        <v>249</v>
      </c>
      <c r="H15" s="10">
        <v>5</v>
      </c>
      <c r="I15" s="16"/>
      <c r="J15" s="4"/>
    </row>
    <row r="16" spans="1:10" ht="19.5" customHeight="1" x14ac:dyDescent="0.25">
      <c r="A16" s="93"/>
      <c r="B16" s="93"/>
      <c r="C16" s="9" t="s">
        <v>116</v>
      </c>
      <c r="D16" s="10">
        <v>6999</v>
      </c>
      <c r="E16" s="10" t="s">
        <v>81</v>
      </c>
      <c r="F16" s="10">
        <v>1</v>
      </c>
      <c r="G16" s="10">
        <f t="shared" si="0"/>
        <v>6999</v>
      </c>
      <c r="H16" s="10">
        <v>4</v>
      </c>
      <c r="I16" s="16" t="s">
        <v>140</v>
      </c>
      <c r="J16" s="4"/>
    </row>
    <row r="17" spans="1:10" ht="19.5" customHeight="1" x14ac:dyDescent="0.25">
      <c r="A17" s="93"/>
      <c r="B17" s="93"/>
      <c r="C17" s="9" t="s">
        <v>117</v>
      </c>
      <c r="D17" s="10">
        <v>4000</v>
      </c>
      <c r="E17" s="10" t="s">
        <v>82</v>
      </c>
      <c r="F17" s="10">
        <v>1</v>
      </c>
      <c r="G17" s="10">
        <f t="shared" si="0"/>
        <v>4000</v>
      </c>
      <c r="H17" s="10">
        <v>5</v>
      </c>
      <c r="I17" s="92" t="s">
        <v>150</v>
      </c>
      <c r="J17" s="4"/>
    </row>
    <row r="18" spans="1:10" ht="19.5" customHeight="1" x14ac:dyDescent="0.25">
      <c r="A18" s="93"/>
      <c r="B18" s="93"/>
      <c r="C18" s="9" t="s">
        <v>118</v>
      </c>
      <c r="D18" s="10">
        <v>800</v>
      </c>
      <c r="E18" s="10" t="s">
        <v>82</v>
      </c>
      <c r="F18" s="10">
        <v>1</v>
      </c>
      <c r="G18" s="10">
        <f t="shared" si="0"/>
        <v>800</v>
      </c>
      <c r="H18" s="10">
        <v>5</v>
      </c>
      <c r="I18" s="92"/>
      <c r="J18" s="4"/>
    </row>
    <row r="19" spans="1:10" ht="19.5" customHeight="1" x14ac:dyDescent="0.25">
      <c r="A19" s="93"/>
      <c r="B19" s="93"/>
      <c r="C19" s="9" t="s">
        <v>119</v>
      </c>
      <c r="D19" s="10">
        <v>500</v>
      </c>
      <c r="E19" s="10" t="s">
        <v>82</v>
      </c>
      <c r="F19" s="10">
        <v>1</v>
      </c>
      <c r="G19" s="10">
        <f t="shared" si="0"/>
        <v>500</v>
      </c>
      <c r="H19" s="10">
        <v>5</v>
      </c>
      <c r="I19" s="92"/>
      <c r="J19" s="4"/>
    </row>
    <row r="20" spans="1:10" ht="19.5" customHeight="1" x14ac:dyDescent="0.25">
      <c r="A20" s="93"/>
      <c r="B20" s="93"/>
      <c r="C20" s="9" t="s">
        <v>120</v>
      </c>
      <c r="D20" s="10">
        <v>600</v>
      </c>
      <c r="E20" s="10" t="s">
        <v>82</v>
      </c>
      <c r="F20" s="10">
        <v>1</v>
      </c>
      <c r="G20" s="10">
        <f t="shared" si="0"/>
        <v>600</v>
      </c>
      <c r="H20" s="10">
        <v>5</v>
      </c>
      <c r="I20" s="92"/>
      <c r="J20" s="4"/>
    </row>
    <row r="21" spans="1:10" ht="19.5" customHeight="1" x14ac:dyDescent="0.25">
      <c r="A21" s="93"/>
      <c r="B21" s="93"/>
      <c r="C21" s="9" t="s">
        <v>121</v>
      </c>
      <c r="D21" s="10">
        <v>400</v>
      </c>
      <c r="E21" s="10" t="s">
        <v>82</v>
      </c>
      <c r="F21" s="10">
        <v>1</v>
      </c>
      <c r="G21" s="10">
        <f t="shared" si="0"/>
        <v>400</v>
      </c>
      <c r="H21" s="10">
        <v>5</v>
      </c>
      <c r="I21" s="92"/>
      <c r="J21" s="4"/>
    </row>
    <row r="22" spans="1:10" ht="19.5" customHeight="1" x14ac:dyDescent="0.25">
      <c r="A22" s="93"/>
      <c r="B22" s="93"/>
      <c r="C22" s="9" t="s">
        <v>122</v>
      </c>
      <c r="D22" s="10">
        <v>400</v>
      </c>
      <c r="E22" s="10" t="s">
        <v>82</v>
      </c>
      <c r="F22" s="10">
        <v>1</v>
      </c>
      <c r="G22" s="10">
        <f t="shared" si="0"/>
        <v>400</v>
      </c>
      <c r="H22" s="10">
        <v>5</v>
      </c>
      <c r="I22" s="92"/>
      <c r="J22" s="4"/>
    </row>
    <row r="23" spans="1:10" s="1" customFormat="1" ht="19.5" customHeight="1" x14ac:dyDescent="0.25">
      <c r="A23" s="93"/>
      <c r="B23" s="93"/>
      <c r="C23" s="9" t="s">
        <v>70</v>
      </c>
      <c r="D23" s="10">
        <v>3000</v>
      </c>
      <c r="E23" s="10" t="s">
        <v>82</v>
      </c>
      <c r="F23" s="10">
        <v>1</v>
      </c>
      <c r="G23" s="10">
        <f t="shared" ref="G23:G24" si="1">D23*F23</f>
        <v>3000</v>
      </c>
      <c r="H23" s="10">
        <v>4</v>
      </c>
      <c r="I23" s="16"/>
      <c r="J23" s="4"/>
    </row>
    <row r="24" spans="1:10" s="1" customFormat="1" ht="15.75" customHeight="1" x14ac:dyDescent="0.35">
      <c r="A24" s="93"/>
      <c r="B24" s="93" t="s">
        <v>33</v>
      </c>
      <c r="C24" s="12" t="s">
        <v>45</v>
      </c>
      <c r="D24" s="13">
        <v>50</v>
      </c>
      <c r="E24" s="10" t="s">
        <v>81</v>
      </c>
      <c r="F24" s="10">
        <v>4</v>
      </c>
      <c r="G24" s="10">
        <f t="shared" si="1"/>
        <v>200</v>
      </c>
      <c r="H24" s="10">
        <v>2</v>
      </c>
      <c r="I24" s="16"/>
      <c r="J24" s="3"/>
    </row>
    <row r="25" spans="1:10" s="1" customFormat="1" ht="19.5" customHeight="1" x14ac:dyDescent="0.35">
      <c r="A25" s="93"/>
      <c r="B25" s="93"/>
      <c r="C25" s="12" t="s">
        <v>52</v>
      </c>
      <c r="D25" s="13">
        <v>300</v>
      </c>
      <c r="E25" s="10" t="s">
        <v>89</v>
      </c>
      <c r="F25" s="10">
        <v>4</v>
      </c>
      <c r="G25" s="10">
        <f t="shared" ref="G25:G30" si="2">D25*F25</f>
        <v>1200</v>
      </c>
      <c r="H25" s="10">
        <v>3</v>
      </c>
      <c r="I25" s="16"/>
      <c r="J25" s="4"/>
    </row>
    <row r="26" spans="1:10" s="1" customFormat="1" ht="19.5" customHeight="1" x14ac:dyDescent="0.35">
      <c r="A26" s="93"/>
      <c r="B26" s="93"/>
      <c r="C26" s="12" t="s">
        <v>136</v>
      </c>
      <c r="D26" s="13">
        <v>100</v>
      </c>
      <c r="E26" s="10" t="s">
        <v>137</v>
      </c>
      <c r="F26" s="10">
        <v>10</v>
      </c>
      <c r="G26" s="10">
        <f t="shared" si="2"/>
        <v>1000</v>
      </c>
      <c r="H26" s="10">
        <v>5</v>
      </c>
      <c r="I26" s="16"/>
      <c r="J26" s="4"/>
    </row>
    <row r="27" spans="1:10" s="1" customFormat="1" ht="19.5" customHeight="1" x14ac:dyDescent="0.35">
      <c r="A27" s="93"/>
      <c r="B27" s="93"/>
      <c r="C27" s="12" t="s">
        <v>134</v>
      </c>
      <c r="D27" s="13">
        <v>30</v>
      </c>
      <c r="E27" s="10" t="s">
        <v>81</v>
      </c>
      <c r="F27" s="10">
        <v>10</v>
      </c>
      <c r="G27" s="10">
        <f t="shared" si="2"/>
        <v>300</v>
      </c>
      <c r="H27" s="10">
        <v>4</v>
      </c>
      <c r="I27" s="16"/>
      <c r="J27" s="4"/>
    </row>
    <row r="28" spans="1:10" s="1" customFormat="1" ht="19.5" customHeight="1" x14ac:dyDescent="0.35">
      <c r="A28" s="93"/>
      <c r="B28" s="93"/>
      <c r="C28" s="12" t="s">
        <v>46</v>
      </c>
      <c r="D28" s="13">
        <v>100</v>
      </c>
      <c r="E28" s="10" t="s">
        <v>88</v>
      </c>
      <c r="F28" s="10">
        <v>6</v>
      </c>
      <c r="G28" s="10">
        <f t="shared" si="2"/>
        <v>600</v>
      </c>
      <c r="H28" s="10">
        <v>5</v>
      </c>
      <c r="I28" s="16"/>
      <c r="J28" s="4"/>
    </row>
    <row r="29" spans="1:10" s="1" customFormat="1" ht="19.5" customHeight="1" x14ac:dyDescent="0.35">
      <c r="A29" s="93"/>
      <c r="B29" s="93"/>
      <c r="C29" s="12" t="s">
        <v>51</v>
      </c>
      <c r="D29" s="13">
        <v>900</v>
      </c>
      <c r="E29" s="13" t="s">
        <v>89</v>
      </c>
      <c r="F29" s="10">
        <v>1</v>
      </c>
      <c r="G29" s="10">
        <f t="shared" si="2"/>
        <v>900</v>
      </c>
      <c r="H29" s="10">
        <v>2</v>
      </c>
      <c r="I29" s="92" t="s">
        <v>154</v>
      </c>
      <c r="J29" s="4"/>
    </row>
    <row r="30" spans="1:10" s="1" customFormat="1" ht="19.5" customHeight="1" x14ac:dyDescent="0.35">
      <c r="A30" s="93"/>
      <c r="B30" s="93"/>
      <c r="C30" s="12" t="s">
        <v>72</v>
      </c>
      <c r="D30" s="13">
        <v>400</v>
      </c>
      <c r="E30" s="13" t="s">
        <v>89</v>
      </c>
      <c r="F30" s="10">
        <v>1</v>
      </c>
      <c r="G30" s="10">
        <f t="shared" si="2"/>
        <v>400</v>
      </c>
      <c r="H30" s="10">
        <v>4</v>
      </c>
      <c r="I30" s="92"/>
      <c r="J30" s="4"/>
    </row>
    <row r="31" spans="1:10" s="1" customFormat="1" ht="19.5" customHeight="1" x14ac:dyDescent="0.35">
      <c r="A31" s="93"/>
      <c r="B31" s="93"/>
      <c r="C31" s="12" t="s">
        <v>55</v>
      </c>
      <c r="D31" s="13">
        <v>30000</v>
      </c>
      <c r="E31" s="13" t="s">
        <v>89</v>
      </c>
      <c r="F31" s="10">
        <v>1</v>
      </c>
      <c r="G31" s="10">
        <f t="shared" ref="G31:G46" si="3">D31*F31</f>
        <v>30000</v>
      </c>
      <c r="H31" s="10">
        <v>2</v>
      </c>
      <c r="I31" s="92"/>
      <c r="J31" s="4"/>
    </row>
    <row r="32" spans="1:10" s="1" customFormat="1" ht="19.5" customHeight="1" x14ac:dyDescent="0.35">
      <c r="A32" s="93"/>
      <c r="B32" s="93"/>
      <c r="C32" s="12" t="s">
        <v>56</v>
      </c>
      <c r="D32" s="13">
        <v>30000</v>
      </c>
      <c r="E32" s="13" t="s">
        <v>89</v>
      </c>
      <c r="F32" s="10">
        <v>1</v>
      </c>
      <c r="G32" s="10">
        <f t="shared" si="3"/>
        <v>30000</v>
      </c>
      <c r="H32" s="10">
        <v>3</v>
      </c>
      <c r="I32" s="92"/>
      <c r="J32" s="4"/>
    </row>
    <row r="33" spans="1:10" s="1" customFormat="1" ht="19.5" customHeight="1" x14ac:dyDescent="0.35">
      <c r="A33" s="93"/>
      <c r="B33" s="93"/>
      <c r="C33" s="12" t="s">
        <v>57</v>
      </c>
      <c r="D33" s="13">
        <v>2000</v>
      </c>
      <c r="E33" s="13" t="s">
        <v>89</v>
      </c>
      <c r="F33" s="10">
        <v>1</v>
      </c>
      <c r="G33" s="10">
        <f t="shared" si="3"/>
        <v>2000</v>
      </c>
      <c r="H33" s="10">
        <v>3</v>
      </c>
      <c r="I33" s="92"/>
      <c r="J33" s="4"/>
    </row>
    <row r="34" spans="1:10" s="1" customFormat="1" ht="19.5" customHeight="1" x14ac:dyDescent="0.35">
      <c r="A34" s="93"/>
      <c r="B34" s="93"/>
      <c r="C34" s="12" t="s">
        <v>58</v>
      </c>
      <c r="D34" s="13">
        <v>350</v>
      </c>
      <c r="E34" s="13" t="s">
        <v>89</v>
      </c>
      <c r="F34" s="10">
        <v>2</v>
      </c>
      <c r="G34" s="10">
        <f t="shared" si="3"/>
        <v>700</v>
      </c>
      <c r="H34" s="10">
        <v>4</v>
      </c>
      <c r="I34" s="92"/>
      <c r="J34" s="4"/>
    </row>
    <row r="35" spans="1:10" s="1" customFormat="1" ht="19.5" customHeight="1" x14ac:dyDescent="0.35">
      <c r="A35" s="93"/>
      <c r="B35" s="93"/>
      <c r="C35" s="12" t="s">
        <v>59</v>
      </c>
      <c r="D35" s="13">
        <v>400</v>
      </c>
      <c r="E35" s="13" t="s">
        <v>89</v>
      </c>
      <c r="F35" s="10">
        <v>4</v>
      </c>
      <c r="G35" s="10">
        <f t="shared" si="3"/>
        <v>1600</v>
      </c>
      <c r="H35" s="10">
        <v>5</v>
      </c>
      <c r="I35" s="92"/>
      <c r="J35" s="4"/>
    </row>
    <row r="36" spans="1:10" s="1" customFormat="1" ht="19.5" customHeight="1" x14ac:dyDescent="0.35">
      <c r="A36" s="93"/>
      <c r="B36" s="93"/>
      <c r="C36" s="12" t="s">
        <v>60</v>
      </c>
      <c r="D36" s="13">
        <v>1400</v>
      </c>
      <c r="E36" s="13" t="s">
        <v>89</v>
      </c>
      <c r="F36" s="10">
        <v>2</v>
      </c>
      <c r="G36" s="10">
        <f t="shared" si="3"/>
        <v>2800</v>
      </c>
      <c r="H36" s="10">
        <v>4</v>
      </c>
      <c r="I36" s="92"/>
      <c r="J36" s="4"/>
    </row>
    <row r="37" spans="1:10" s="1" customFormat="1" ht="19.5" customHeight="1" x14ac:dyDescent="0.35">
      <c r="A37" s="93"/>
      <c r="B37" s="93"/>
      <c r="C37" s="12" t="s">
        <v>62</v>
      </c>
      <c r="D37" s="13">
        <v>500</v>
      </c>
      <c r="E37" s="13" t="s">
        <v>89</v>
      </c>
      <c r="F37" s="10">
        <v>1</v>
      </c>
      <c r="G37" s="10">
        <f t="shared" si="3"/>
        <v>500</v>
      </c>
      <c r="H37" s="10">
        <v>2</v>
      </c>
      <c r="I37" s="92"/>
      <c r="J37" s="4"/>
    </row>
    <row r="38" spans="1:10" s="1" customFormat="1" ht="19.5" customHeight="1" x14ac:dyDescent="0.35">
      <c r="A38" s="93"/>
      <c r="B38" s="93"/>
      <c r="C38" s="12" t="s">
        <v>64</v>
      </c>
      <c r="D38" s="13">
        <v>2000</v>
      </c>
      <c r="E38" s="13" t="s">
        <v>89</v>
      </c>
      <c r="F38" s="10">
        <v>2</v>
      </c>
      <c r="G38" s="10">
        <f t="shared" ref="G38" si="4">D38*F38</f>
        <v>4000</v>
      </c>
      <c r="H38" s="10">
        <v>1</v>
      </c>
      <c r="I38" s="92"/>
      <c r="J38" s="4"/>
    </row>
    <row r="39" spans="1:10" s="1" customFormat="1" ht="19.5" customHeight="1" x14ac:dyDescent="0.35">
      <c r="A39" s="93"/>
      <c r="B39" s="93"/>
      <c r="C39" s="12" t="s">
        <v>63</v>
      </c>
      <c r="D39" s="13">
        <v>3500</v>
      </c>
      <c r="E39" s="13" t="s">
        <v>89</v>
      </c>
      <c r="F39" s="10">
        <v>1</v>
      </c>
      <c r="G39" s="10">
        <f t="shared" si="3"/>
        <v>3500</v>
      </c>
      <c r="H39" s="10">
        <v>1</v>
      </c>
      <c r="I39" s="92"/>
      <c r="J39" s="4"/>
    </row>
    <row r="40" spans="1:10" s="1" customFormat="1" ht="19.5" customHeight="1" x14ac:dyDescent="0.25">
      <c r="A40" s="93"/>
      <c r="B40" s="93"/>
      <c r="C40" s="9" t="s">
        <v>18</v>
      </c>
      <c r="D40" s="10">
        <v>4000</v>
      </c>
      <c r="E40" s="10" t="s">
        <v>82</v>
      </c>
      <c r="F40" s="10">
        <v>1</v>
      </c>
      <c r="G40" s="10">
        <f t="shared" si="3"/>
        <v>4000</v>
      </c>
      <c r="H40" s="10">
        <v>5</v>
      </c>
      <c r="I40" s="92" t="s">
        <v>141</v>
      </c>
      <c r="J40" s="4"/>
    </row>
    <row r="41" spans="1:10" s="1" customFormat="1" ht="19.5" customHeight="1" x14ac:dyDescent="0.25">
      <c r="A41" s="93"/>
      <c r="B41" s="93"/>
      <c r="C41" s="9" t="s">
        <v>67</v>
      </c>
      <c r="D41" s="10">
        <v>800</v>
      </c>
      <c r="E41" s="10" t="s">
        <v>82</v>
      </c>
      <c r="F41" s="10">
        <v>1</v>
      </c>
      <c r="G41" s="10">
        <f t="shared" si="3"/>
        <v>800</v>
      </c>
      <c r="H41" s="10">
        <v>5</v>
      </c>
      <c r="I41" s="92"/>
      <c r="J41" s="4"/>
    </row>
    <row r="42" spans="1:10" s="1" customFormat="1" ht="19.5" customHeight="1" x14ac:dyDescent="0.25">
      <c r="A42" s="93"/>
      <c r="B42" s="93"/>
      <c r="C42" s="9" t="s">
        <v>19</v>
      </c>
      <c r="D42" s="10">
        <v>500</v>
      </c>
      <c r="E42" s="10" t="s">
        <v>82</v>
      </c>
      <c r="F42" s="10">
        <v>1</v>
      </c>
      <c r="G42" s="10">
        <f t="shared" si="3"/>
        <v>500</v>
      </c>
      <c r="H42" s="10">
        <v>5</v>
      </c>
      <c r="I42" s="92"/>
      <c r="J42" s="4"/>
    </row>
    <row r="43" spans="1:10" s="1" customFormat="1" ht="19.5" customHeight="1" x14ac:dyDescent="0.25">
      <c r="A43" s="93"/>
      <c r="B43" s="93"/>
      <c r="C43" s="9" t="s">
        <v>91</v>
      </c>
      <c r="D43" s="10">
        <v>600</v>
      </c>
      <c r="E43" s="10" t="s">
        <v>82</v>
      </c>
      <c r="F43" s="10">
        <v>1</v>
      </c>
      <c r="G43" s="10">
        <f t="shared" si="3"/>
        <v>600</v>
      </c>
      <c r="H43" s="10">
        <v>5</v>
      </c>
      <c r="I43" s="92"/>
      <c r="J43" s="4"/>
    </row>
    <row r="44" spans="1:10" s="1" customFormat="1" ht="19.5" customHeight="1" x14ac:dyDescent="0.25">
      <c r="A44" s="93"/>
      <c r="B44" s="93"/>
      <c r="C44" s="9" t="s">
        <v>23</v>
      </c>
      <c r="D44" s="10">
        <v>400</v>
      </c>
      <c r="E44" s="10" t="s">
        <v>82</v>
      </c>
      <c r="F44" s="10">
        <v>1</v>
      </c>
      <c r="G44" s="10">
        <f t="shared" si="3"/>
        <v>400</v>
      </c>
      <c r="H44" s="10">
        <v>5</v>
      </c>
      <c r="I44" s="92"/>
      <c r="J44" s="4"/>
    </row>
    <row r="45" spans="1:10" s="1" customFormat="1" ht="19.5" customHeight="1" x14ac:dyDescent="0.25">
      <c r="A45" s="93"/>
      <c r="B45" s="93"/>
      <c r="C45" s="9" t="s">
        <v>20</v>
      </c>
      <c r="D45" s="10">
        <v>400</v>
      </c>
      <c r="E45" s="10" t="s">
        <v>82</v>
      </c>
      <c r="F45" s="10">
        <v>1</v>
      </c>
      <c r="G45" s="10">
        <f t="shared" si="3"/>
        <v>400</v>
      </c>
      <c r="H45" s="10">
        <v>5</v>
      </c>
      <c r="I45" s="92"/>
      <c r="J45" s="4"/>
    </row>
    <row r="46" spans="1:10" s="1" customFormat="1" ht="15.75" customHeight="1" x14ac:dyDescent="0.35">
      <c r="A46" s="93"/>
      <c r="B46" s="93"/>
      <c r="C46" s="12" t="s">
        <v>79</v>
      </c>
      <c r="D46" s="13">
        <v>8000</v>
      </c>
      <c r="E46" s="10" t="s">
        <v>82</v>
      </c>
      <c r="F46" s="10">
        <v>1</v>
      </c>
      <c r="G46" s="10">
        <f t="shared" si="3"/>
        <v>8000</v>
      </c>
      <c r="H46" s="10">
        <v>4</v>
      </c>
      <c r="I46" s="16" t="s">
        <v>129</v>
      </c>
      <c r="J46" s="3"/>
    </row>
    <row r="47" spans="1:10" s="1" customFormat="1" ht="15.75" customHeight="1" x14ac:dyDescent="0.35">
      <c r="A47" s="93"/>
      <c r="B47" s="93"/>
      <c r="C47" s="12" t="s">
        <v>80</v>
      </c>
      <c r="D47" s="13">
        <v>15000</v>
      </c>
      <c r="E47" s="10" t="s">
        <v>82</v>
      </c>
      <c r="F47" s="10">
        <v>1</v>
      </c>
      <c r="G47" s="10">
        <f>D47*F47</f>
        <v>15000</v>
      </c>
      <c r="H47" s="10">
        <v>5</v>
      </c>
      <c r="I47" s="16" t="s">
        <v>169</v>
      </c>
      <c r="J47" s="3"/>
    </row>
    <row r="48" spans="1:10" ht="15.6" x14ac:dyDescent="0.25">
      <c r="A48" s="94" t="s">
        <v>156</v>
      </c>
      <c r="B48" s="95"/>
      <c r="C48" s="95"/>
      <c r="D48" s="95"/>
      <c r="E48" s="95"/>
      <c r="F48" s="96"/>
      <c r="G48" s="10">
        <f>SUM(G2:G47)</f>
        <v>137493</v>
      </c>
      <c r="H48" s="10"/>
      <c r="I48" s="11"/>
      <c r="J48" s="4"/>
    </row>
    <row r="49" spans="1:10" ht="15.6" x14ac:dyDescent="0.25">
      <c r="A49" s="97" t="s">
        <v>123</v>
      </c>
      <c r="B49" s="93" t="s">
        <v>32</v>
      </c>
      <c r="C49" s="9" t="s">
        <v>117</v>
      </c>
      <c r="D49" s="10">
        <v>300</v>
      </c>
      <c r="E49" s="10" t="s">
        <v>82</v>
      </c>
      <c r="F49" s="10">
        <v>4</v>
      </c>
      <c r="G49" s="10">
        <f>D49*F49</f>
        <v>1200</v>
      </c>
      <c r="H49" s="10">
        <v>5</v>
      </c>
      <c r="I49" s="16"/>
      <c r="J49" s="4"/>
    </row>
    <row r="50" spans="1:10" ht="15.6" x14ac:dyDescent="0.25">
      <c r="A50" s="98"/>
      <c r="B50" s="93"/>
      <c r="C50" s="9" t="s">
        <v>120</v>
      </c>
      <c r="D50" s="10">
        <v>500</v>
      </c>
      <c r="E50" s="10" t="s">
        <v>82</v>
      </c>
      <c r="F50" s="10">
        <v>4</v>
      </c>
      <c r="G50" s="10">
        <f t="shared" ref="G50:G51" si="5">D50*F50</f>
        <v>2000</v>
      </c>
      <c r="H50" s="10">
        <v>5</v>
      </c>
      <c r="I50" s="16"/>
      <c r="J50" s="4"/>
    </row>
    <row r="51" spans="1:10" ht="15.6" x14ac:dyDescent="0.25">
      <c r="A51" s="98"/>
      <c r="B51" s="93"/>
      <c r="C51" s="9" t="s">
        <v>118</v>
      </c>
      <c r="D51" s="10">
        <v>700</v>
      </c>
      <c r="E51" s="10" t="s">
        <v>82</v>
      </c>
      <c r="F51" s="10">
        <v>4</v>
      </c>
      <c r="G51" s="10">
        <f t="shared" si="5"/>
        <v>2800</v>
      </c>
      <c r="H51" s="10">
        <v>5</v>
      </c>
      <c r="I51" s="16"/>
      <c r="J51" s="4"/>
    </row>
    <row r="52" spans="1:10" s="1" customFormat="1" ht="15.6" x14ac:dyDescent="0.35">
      <c r="A52" s="98"/>
      <c r="B52" s="93" t="s">
        <v>139</v>
      </c>
      <c r="C52" s="12" t="s">
        <v>77</v>
      </c>
      <c r="D52" s="13">
        <v>2000</v>
      </c>
      <c r="E52" s="13" t="s">
        <v>97</v>
      </c>
      <c r="F52" s="13">
        <v>1</v>
      </c>
      <c r="G52" s="13">
        <f>D52*F52</f>
        <v>2000</v>
      </c>
      <c r="H52" s="13">
        <v>5</v>
      </c>
      <c r="I52" s="16"/>
      <c r="J52" s="4"/>
    </row>
    <row r="53" spans="1:10" s="1" customFormat="1" ht="15.6" x14ac:dyDescent="0.35">
      <c r="A53" s="98"/>
      <c r="B53" s="93"/>
      <c r="C53" s="12" t="s">
        <v>70</v>
      </c>
      <c r="D53" s="13">
        <v>3000</v>
      </c>
      <c r="E53" s="13" t="s">
        <v>97</v>
      </c>
      <c r="F53" s="13">
        <v>2</v>
      </c>
      <c r="G53" s="13">
        <f>D53*F53</f>
        <v>6000</v>
      </c>
      <c r="H53" s="13">
        <v>5</v>
      </c>
      <c r="I53" s="16"/>
      <c r="J53" s="4"/>
    </row>
    <row r="54" spans="1:10" s="1" customFormat="1" ht="15.6" x14ac:dyDescent="0.35">
      <c r="A54" s="98"/>
      <c r="B54" s="93" t="s">
        <v>33</v>
      </c>
      <c r="C54" s="12" t="s">
        <v>52</v>
      </c>
      <c r="D54" s="13">
        <v>300</v>
      </c>
      <c r="E54" s="10" t="s">
        <v>89</v>
      </c>
      <c r="F54" s="10">
        <v>4</v>
      </c>
      <c r="G54" s="10">
        <f>D54*F54</f>
        <v>1200</v>
      </c>
      <c r="H54" s="10">
        <v>3</v>
      </c>
      <c r="I54" s="16"/>
      <c r="J54" s="4"/>
    </row>
    <row r="55" spans="1:10" s="1" customFormat="1" ht="15.75" customHeight="1" x14ac:dyDescent="0.35">
      <c r="A55" s="98"/>
      <c r="B55" s="93"/>
      <c r="C55" s="12" t="s">
        <v>45</v>
      </c>
      <c r="D55" s="13">
        <v>50</v>
      </c>
      <c r="E55" s="10" t="s">
        <v>81</v>
      </c>
      <c r="F55" s="10">
        <v>4</v>
      </c>
      <c r="G55" s="10">
        <f t="shared" ref="G55" si="6">D55*F55</f>
        <v>200</v>
      </c>
      <c r="H55" s="10">
        <v>2</v>
      </c>
      <c r="I55" s="16"/>
      <c r="J55" s="3"/>
    </row>
    <row r="56" spans="1:10" s="1" customFormat="1" ht="15.6" x14ac:dyDescent="0.35">
      <c r="A56" s="98"/>
      <c r="B56" s="93"/>
      <c r="C56" s="12" t="s">
        <v>136</v>
      </c>
      <c r="D56" s="13">
        <v>100</v>
      </c>
      <c r="E56" s="10" t="s">
        <v>137</v>
      </c>
      <c r="F56" s="10">
        <v>10</v>
      </c>
      <c r="G56" s="10">
        <f>D56*F56</f>
        <v>1000</v>
      </c>
      <c r="H56" s="10">
        <v>5</v>
      </c>
      <c r="I56" s="16"/>
      <c r="J56" s="4"/>
    </row>
    <row r="57" spans="1:10" s="1" customFormat="1" ht="15.6" x14ac:dyDescent="0.35">
      <c r="A57" s="98"/>
      <c r="B57" s="93"/>
      <c r="C57" s="12" t="s">
        <v>134</v>
      </c>
      <c r="D57" s="13">
        <v>30</v>
      </c>
      <c r="E57" s="10" t="s">
        <v>81</v>
      </c>
      <c r="F57" s="10">
        <v>10</v>
      </c>
      <c r="G57" s="10">
        <f>D57*F57</f>
        <v>300</v>
      </c>
      <c r="H57" s="10">
        <v>4</v>
      </c>
      <c r="I57" s="16"/>
      <c r="J57" s="4"/>
    </row>
    <row r="58" spans="1:10" s="1" customFormat="1" ht="15.6" x14ac:dyDescent="0.35">
      <c r="A58" s="98"/>
      <c r="B58" s="93"/>
      <c r="C58" s="12" t="s">
        <v>46</v>
      </c>
      <c r="D58" s="13">
        <v>100</v>
      </c>
      <c r="E58" s="10" t="s">
        <v>88</v>
      </c>
      <c r="F58" s="10">
        <v>6</v>
      </c>
      <c r="G58" s="10">
        <f>D58*F58</f>
        <v>600</v>
      </c>
      <c r="H58" s="10">
        <v>5</v>
      </c>
      <c r="I58" s="16"/>
      <c r="J58" s="4"/>
    </row>
    <row r="59" spans="1:10" s="1" customFormat="1" ht="16.5" customHeight="1" x14ac:dyDescent="0.35">
      <c r="A59" s="98"/>
      <c r="B59" s="93"/>
      <c r="C59" s="12" t="s">
        <v>55</v>
      </c>
      <c r="D59" s="13">
        <v>30000</v>
      </c>
      <c r="E59" s="13" t="s">
        <v>89</v>
      </c>
      <c r="F59" s="10">
        <v>1</v>
      </c>
      <c r="G59" s="10">
        <f t="shared" ref="G59:G68" si="7">D59*F59</f>
        <v>30000</v>
      </c>
      <c r="H59" s="10">
        <v>2</v>
      </c>
      <c r="I59" s="92" t="s">
        <v>144</v>
      </c>
      <c r="J59" s="4"/>
    </row>
    <row r="60" spans="1:10" s="1" customFormat="1" ht="15.6" x14ac:dyDescent="0.35">
      <c r="A60" s="98"/>
      <c r="B60" s="93"/>
      <c r="C60" s="12" t="s">
        <v>56</v>
      </c>
      <c r="D60" s="13">
        <v>30000</v>
      </c>
      <c r="E60" s="13" t="s">
        <v>89</v>
      </c>
      <c r="F60" s="10">
        <v>1</v>
      </c>
      <c r="G60" s="10">
        <f t="shared" si="7"/>
        <v>30000</v>
      </c>
      <c r="H60" s="10">
        <v>3</v>
      </c>
      <c r="I60" s="92"/>
      <c r="J60" s="4"/>
    </row>
    <row r="61" spans="1:10" s="1" customFormat="1" ht="15.6" x14ac:dyDescent="0.35">
      <c r="A61" s="98"/>
      <c r="B61" s="93"/>
      <c r="C61" s="12" t="s">
        <v>57</v>
      </c>
      <c r="D61" s="13">
        <v>2000</v>
      </c>
      <c r="E61" s="13" t="s">
        <v>89</v>
      </c>
      <c r="F61" s="10">
        <v>1</v>
      </c>
      <c r="G61" s="10">
        <f t="shared" si="7"/>
        <v>2000</v>
      </c>
      <c r="H61" s="10">
        <v>3</v>
      </c>
      <c r="I61" s="92"/>
      <c r="J61" s="4"/>
    </row>
    <row r="62" spans="1:10" s="1" customFormat="1" ht="15.6" x14ac:dyDescent="0.35">
      <c r="A62" s="98"/>
      <c r="B62" s="93"/>
      <c r="C62" s="12" t="s">
        <v>58</v>
      </c>
      <c r="D62" s="13">
        <v>350</v>
      </c>
      <c r="E62" s="13" t="s">
        <v>89</v>
      </c>
      <c r="F62" s="10">
        <v>2</v>
      </c>
      <c r="G62" s="10">
        <f t="shared" si="7"/>
        <v>700</v>
      </c>
      <c r="H62" s="10">
        <v>4</v>
      </c>
      <c r="I62" s="92"/>
      <c r="J62" s="4"/>
    </row>
    <row r="63" spans="1:10" s="1" customFormat="1" ht="15.6" x14ac:dyDescent="0.35">
      <c r="A63" s="98"/>
      <c r="B63" s="93"/>
      <c r="C63" s="12" t="s">
        <v>59</v>
      </c>
      <c r="D63" s="13">
        <v>400</v>
      </c>
      <c r="E63" s="13" t="s">
        <v>89</v>
      </c>
      <c r="F63" s="10">
        <v>4</v>
      </c>
      <c r="G63" s="10">
        <f t="shared" si="7"/>
        <v>1600</v>
      </c>
      <c r="H63" s="10">
        <v>5</v>
      </c>
      <c r="I63" s="92"/>
      <c r="J63" s="4"/>
    </row>
    <row r="64" spans="1:10" s="1" customFormat="1" ht="15.6" x14ac:dyDescent="0.35">
      <c r="A64" s="98"/>
      <c r="B64" s="93"/>
      <c r="C64" s="12" t="s">
        <v>60</v>
      </c>
      <c r="D64" s="13">
        <v>1400</v>
      </c>
      <c r="E64" s="13" t="s">
        <v>89</v>
      </c>
      <c r="F64" s="10">
        <v>2</v>
      </c>
      <c r="G64" s="10">
        <f t="shared" si="7"/>
        <v>2800</v>
      </c>
      <c r="H64" s="10">
        <v>4</v>
      </c>
      <c r="I64" s="92"/>
      <c r="J64" s="4"/>
    </row>
    <row r="65" spans="1:10" s="1" customFormat="1" ht="15.6" x14ac:dyDescent="0.35">
      <c r="A65" s="98"/>
      <c r="B65" s="93"/>
      <c r="C65" s="12" t="s">
        <v>62</v>
      </c>
      <c r="D65" s="13">
        <v>500</v>
      </c>
      <c r="E65" s="13" t="s">
        <v>89</v>
      </c>
      <c r="F65" s="10">
        <v>1</v>
      </c>
      <c r="G65" s="10">
        <f t="shared" si="7"/>
        <v>500</v>
      </c>
      <c r="H65" s="10">
        <v>2</v>
      </c>
      <c r="I65" s="92"/>
      <c r="J65" s="4"/>
    </row>
    <row r="66" spans="1:10" s="1" customFormat="1" ht="15.6" x14ac:dyDescent="0.35">
      <c r="A66" s="98"/>
      <c r="B66" s="93"/>
      <c r="C66" s="12" t="s">
        <v>64</v>
      </c>
      <c r="D66" s="13">
        <v>2000</v>
      </c>
      <c r="E66" s="13" t="s">
        <v>89</v>
      </c>
      <c r="F66" s="10">
        <v>2</v>
      </c>
      <c r="G66" s="10">
        <f t="shared" si="7"/>
        <v>4000</v>
      </c>
      <c r="H66" s="10">
        <v>1</v>
      </c>
      <c r="I66" s="92"/>
      <c r="J66" s="4"/>
    </row>
    <row r="67" spans="1:10" s="1" customFormat="1" ht="15.6" x14ac:dyDescent="0.35">
      <c r="A67" s="98"/>
      <c r="B67" s="93"/>
      <c r="C67" s="12" t="s">
        <v>63</v>
      </c>
      <c r="D67" s="13">
        <v>3500</v>
      </c>
      <c r="E67" s="13" t="s">
        <v>89</v>
      </c>
      <c r="F67" s="10">
        <v>1</v>
      </c>
      <c r="G67" s="10">
        <f t="shared" si="7"/>
        <v>3500</v>
      </c>
      <c r="H67" s="10">
        <v>1</v>
      </c>
      <c r="I67" s="92"/>
      <c r="J67" s="4"/>
    </row>
    <row r="68" spans="1:10" s="1" customFormat="1" ht="15.75" customHeight="1" x14ac:dyDescent="0.35">
      <c r="A68" s="98"/>
      <c r="B68" s="93"/>
      <c r="C68" s="12" t="s">
        <v>79</v>
      </c>
      <c r="D68" s="13">
        <v>4000</v>
      </c>
      <c r="E68" s="10" t="s">
        <v>82</v>
      </c>
      <c r="F68" s="10">
        <v>1</v>
      </c>
      <c r="G68" s="10">
        <f t="shared" si="7"/>
        <v>4000</v>
      </c>
      <c r="H68" s="10">
        <v>4</v>
      </c>
      <c r="I68" s="16" t="s">
        <v>129</v>
      </c>
      <c r="J68" s="3"/>
    </row>
    <row r="69" spans="1:10" s="1" customFormat="1" ht="15.75" customHeight="1" x14ac:dyDescent="0.35">
      <c r="A69" s="99"/>
      <c r="B69" s="93"/>
      <c r="C69" s="12" t="s">
        <v>80</v>
      </c>
      <c r="D69" s="13">
        <v>15000</v>
      </c>
      <c r="E69" s="10" t="s">
        <v>82</v>
      </c>
      <c r="F69" s="10">
        <v>1</v>
      </c>
      <c r="G69" s="10">
        <f>D69*F69</f>
        <v>15000</v>
      </c>
      <c r="H69" s="10">
        <v>5</v>
      </c>
      <c r="I69" s="16" t="s">
        <v>169</v>
      </c>
      <c r="J69" s="3"/>
    </row>
    <row r="70" spans="1:10" ht="15.6" x14ac:dyDescent="0.25">
      <c r="A70" s="94" t="s">
        <v>156</v>
      </c>
      <c r="B70" s="95"/>
      <c r="C70" s="95"/>
      <c r="D70" s="95"/>
      <c r="E70" s="95"/>
      <c r="F70" s="96"/>
      <c r="G70" s="10">
        <f>SUM(G49:G67)</f>
        <v>92400</v>
      </c>
      <c r="H70" s="10"/>
      <c r="I70" s="16"/>
      <c r="J70" s="4"/>
    </row>
    <row r="71" spans="1:10" ht="15.6" x14ac:dyDescent="0.25">
      <c r="A71" s="97" t="s">
        <v>124</v>
      </c>
      <c r="B71" s="93" t="s">
        <v>98</v>
      </c>
      <c r="C71" s="9" t="s">
        <v>125</v>
      </c>
      <c r="D71" s="10">
        <v>599</v>
      </c>
      <c r="E71" s="10" t="s">
        <v>81</v>
      </c>
      <c r="F71" s="10">
        <v>4</v>
      </c>
      <c r="G71" s="10">
        <f t="shared" ref="G71:G109" si="8">D71*F71</f>
        <v>2396</v>
      </c>
      <c r="H71" s="10">
        <v>5</v>
      </c>
      <c r="I71" s="16"/>
      <c r="J71" s="4"/>
    </row>
    <row r="72" spans="1:10" ht="15.6" x14ac:dyDescent="0.25">
      <c r="A72" s="98"/>
      <c r="B72" s="93"/>
      <c r="C72" s="9" t="s">
        <v>103</v>
      </c>
      <c r="D72" s="10">
        <v>399</v>
      </c>
      <c r="E72" s="10" t="s">
        <v>81</v>
      </c>
      <c r="F72" s="10">
        <v>4</v>
      </c>
      <c r="G72" s="10">
        <f t="shared" si="8"/>
        <v>1596</v>
      </c>
      <c r="H72" s="10">
        <v>5</v>
      </c>
      <c r="I72" s="16"/>
      <c r="J72" s="4"/>
    </row>
    <row r="73" spans="1:10" ht="15.6" x14ac:dyDescent="0.25">
      <c r="A73" s="98"/>
      <c r="B73" s="93"/>
      <c r="C73" s="9" t="s">
        <v>104</v>
      </c>
      <c r="D73" s="10">
        <v>30</v>
      </c>
      <c r="E73" s="10" t="s">
        <v>81</v>
      </c>
      <c r="F73" s="10">
        <v>1</v>
      </c>
      <c r="G73" s="10">
        <f t="shared" si="8"/>
        <v>30</v>
      </c>
      <c r="H73" s="10">
        <v>5</v>
      </c>
      <c r="I73" s="16"/>
      <c r="J73" s="4"/>
    </row>
    <row r="74" spans="1:10" ht="15.6" x14ac:dyDescent="0.25">
      <c r="A74" s="98"/>
      <c r="B74" s="93"/>
      <c r="C74" s="9" t="s">
        <v>105</v>
      </c>
      <c r="D74" s="10">
        <v>499</v>
      </c>
      <c r="E74" s="10" t="s">
        <v>81</v>
      </c>
      <c r="F74" s="10">
        <v>2</v>
      </c>
      <c r="G74" s="10">
        <f t="shared" si="8"/>
        <v>998</v>
      </c>
      <c r="H74" s="10">
        <v>5</v>
      </c>
      <c r="I74" s="16"/>
      <c r="J74" s="4"/>
    </row>
    <row r="75" spans="1:10" ht="15.6" x14ac:dyDescent="0.25">
      <c r="A75" s="98"/>
      <c r="B75" s="93"/>
      <c r="C75" s="9" t="s">
        <v>106</v>
      </c>
      <c r="D75" s="10">
        <v>499</v>
      </c>
      <c r="E75" s="10" t="s">
        <v>81</v>
      </c>
      <c r="F75" s="10">
        <v>2</v>
      </c>
      <c r="G75" s="10">
        <f t="shared" si="8"/>
        <v>998</v>
      </c>
      <c r="H75" s="10">
        <v>5</v>
      </c>
      <c r="I75" s="16"/>
      <c r="J75" s="4"/>
    </row>
    <row r="76" spans="1:10" ht="15.6" x14ac:dyDescent="0.25">
      <c r="A76" s="98"/>
      <c r="B76" s="93"/>
      <c r="C76" s="9" t="s">
        <v>107</v>
      </c>
      <c r="D76" s="10">
        <v>899</v>
      </c>
      <c r="E76" s="10" t="s">
        <v>81</v>
      </c>
      <c r="F76" s="10">
        <v>2</v>
      </c>
      <c r="G76" s="10">
        <f t="shared" si="8"/>
        <v>1798</v>
      </c>
      <c r="H76" s="10">
        <v>5</v>
      </c>
      <c r="I76" s="16"/>
      <c r="J76" s="4"/>
    </row>
    <row r="77" spans="1:10" ht="15.6" x14ac:dyDescent="0.25">
      <c r="A77" s="98"/>
      <c r="B77" s="93"/>
      <c r="C77" s="9" t="s">
        <v>108</v>
      </c>
      <c r="D77" s="10">
        <v>259</v>
      </c>
      <c r="E77" s="10" t="s">
        <v>81</v>
      </c>
      <c r="F77" s="10">
        <v>1</v>
      </c>
      <c r="G77" s="10">
        <f t="shared" si="8"/>
        <v>259</v>
      </c>
      <c r="H77" s="10">
        <v>5</v>
      </c>
      <c r="I77" s="16"/>
      <c r="J77" s="4"/>
    </row>
    <row r="78" spans="1:10" ht="15.6" x14ac:dyDescent="0.25">
      <c r="A78" s="98"/>
      <c r="B78" s="93"/>
      <c r="C78" s="9" t="s">
        <v>109</v>
      </c>
      <c r="D78" s="10">
        <v>95</v>
      </c>
      <c r="E78" s="10" t="s">
        <v>81</v>
      </c>
      <c r="F78" s="10">
        <v>1</v>
      </c>
      <c r="G78" s="10">
        <f t="shared" si="8"/>
        <v>95</v>
      </c>
      <c r="H78" s="10">
        <v>5</v>
      </c>
      <c r="I78" s="16"/>
      <c r="J78" s="4"/>
    </row>
    <row r="79" spans="1:10" ht="15.6" x14ac:dyDescent="0.25">
      <c r="A79" s="98"/>
      <c r="B79" s="93"/>
      <c r="C79" s="9" t="s">
        <v>110</v>
      </c>
      <c r="D79" s="10">
        <v>89</v>
      </c>
      <c r="E79" s="10" t="s">
        <v>81</v>
      </c>
      <c r="F79" s="10">
        <v>1</v>
      </c>
      <c r="G79" s="10">
        <f t="shared" si="8"/>
        <v>89</v>
      </c>
      <c r="H79" s="10">
        <v>3</v>
      </c>
      <c r="I79" s="16"/>
      <c r="J79" s="4"/>
    </row>
    <row r="80" spans="1:10" ht="15.6" x14ac:dyDescent="0.25">
      <c r="A80" s="98"/>
      <c r="B80" s="93"/>
      <c r="C80" s="9" t="s">
        <v>111</v>
      </c>
      <c r="D80" s="10">
        <v>1359</v>
      </c>
      <c r="E80" s="10" t="s">
        <v>81</v>
      </c>
      <c r="F80" s="10">
        <v>1</v>
      </c>
      <c r="G80" s="10">
        <f t="shared" si="8"/>
        <v>1359</v>
      </c>
      <c r="H80" s="10">
        <v>5</v>
      </c>
      <c r="I80" s="16"/>
      <c r="J80" s="4"/>
    </row>
    <row r="81" spans="1:10" ht="15.6" x14ac:dyDescent="0.25">
      <c r="A81" s="98"/>
      <c r="B81" s="93"/>
      <c r="C81" s="9" t="s">
        <v>112</v>
      </c>
      <c r="D81" s="10">
        <v>199</v>
      </c>
      <c r="E81" s="10" t="s">
        <v>81</v>
      </c>
      <c r="F81" s="10">
        <v>1</v>
      </c>
      <c r="G81" s="10">
        <f t="shared" si="8"/>
        <v>199</v>
      </c>
      <c r="H81" s="10">
        <v>5</v>
      </c>
      <c r="I81" s="16"/>
      <c r="J81" s="4"/>
    </row>
    <row r="82" spans="1:10" ht="15.6" x14ac:dyDescent="0.25">
      <c r="A82" s="98"/>
      <c r="B82" s="93"/>
      <c r="C82" s="9" t="s">
        <v>113</v>
      </c>
      <c r="D82" s="10">
        <v>899</v>
      </c>
      <c r="E82" s="10" t="s">
        <v>81</v>
      </c>
      <c r="F82" s="10">
        <v>1</v>
      </c>
      <c r="G82" s="10">
        <f t="shared" si="8"/>
        <v>899</v>
      </c>
      <c r="H82" s="10">
        <v>5</v>
      </c>
      <c r="I82" s="16"/>
      <c r="J82" s="4"/>
    </row>
    <row r="83" spans="1:10" ht="15.6" x14ac:dyDescent="0.25">
      <c r="A83" s="98"/>
      <c r="B83" s="93"/>
      <c r="C83" s="9" t="s">
        <v>114</v>
      </c>
      <c r="D83" s="10">
        <v>429</v>
      </c>
      <c r="E83" s="10" t="s">
        <v>81</v>
      </c>
      <c r="F83" s="10">
        <v>1</v>
      </c>
      <c r="G83" s="10">
        <f t="shared" si="8"/>
        <v>429</v>
      </c>
      <c r="H83" s="10">
        <v>5</v>
      </c>
      <c r="I83" s="16"/>
      <c r="J83" s="4"/>
    </row>
    <row r="84" spans="1:10" ht="15.6" x14ac:dyDescent="0.25">
      <c r="A84" s="98"/>
      <c r="B84" s="93"/>
      <c r="C84" s="9" t="s">
        <v>115</v>
      </c>
      <c r="D84" s="10">
        <v>249</v>
      </c>
      <c r="E84" s="10" t="s">
        <v>81</v>
      </c>
      <c r="F84" s="10">
        <v>1</v>
      </c>
      <c r="G84" s="10">
        <f t="shared" si="8"/>
        <v>249</v>
      </c>
      <c r="H84" s="10">
        <v>5</v>
      </c>
      <c r="I84" s="16"/>
      <c r="J84" s="4"/>
    </row>
    <row r="85" spans="1:10" ht="15.6" x14ac:dyDescent="0.25">
      <c r="A85" s="98"/>
      <c r="B85" s="93"/>
      <c r="C85" s="9" t="s">
        <v>126</v>
      </c>
      <c r="D85" s="10">
        <v>6999</v>
      </c>
      <c r="E85" s="10" t="s">
        <v>81</v>
      </c>
      <c r="F85" s="10">
        <v>1</v>
      </c>
      <c r="G85" s="10">
        <f t="shared" si="8"/>
        <v>6999</v>
      </c>
      <c r="H85" s="10">
        <v>4</v>
      </c>
      <c r="I85" s="16"/>
      <c r="J85" s="4"/>
    </row>
    <row r="86" spans="1:10" ht="15.6" x14ac:dyDescent="0.25">
      <c r="A86" s="98"/>
      <c r="B86" s="93"/>
      <c r="C86" s="9" t="s">
        <v>127</v>
      </c>
      <c r="D86" s="10">
        <v>4000</v>
      </c>
      <c r="E86" s="10" t="s">
        <v>82</v>
      </c>
      <c r="F86" s="10">
        <v>1</v>
      </c>
      <c r="G86" s="10">
        <f t="shared" si="8"/>
        <v>4000</v>
      </c>
      <c r="H86" s="10">
        <v>5</v>
      </c>
      <c r="I86" s="100" t="s">
        <v>150</v>
      </c>
      <c r="J86" s="4"/>
    </row>
    <row r="87" spans="1:10" ht="15.6" x14ac:dyDescent="0.25">
      <c r="A87" s="98"/>
      <c r="B87" s="93"/>
      <c r="C87" s="9" t="s">
        <v>118</v>
      </c>
      <c r="D87" s="10">
        <v>800</v>
      </c>
      <c r="E87" s="10" t="s">
        <v>82</v>
      </c>
      <c r="F87" s="10">
        <v>1</v>
      </c>
      <c r="G87" s="10">
        <f t="shared" si="8"/>
        <v>800</v>
      </c>
      <c r="H87" s="10">
        <v>5</v>
      </c>
      <c r="I87" s="100"/>
      <c r="J87" s="4"/>
    </row>
    <row r="88" spans="1:10" ht="15.6" x14ac:dyDescent="0.25">
      <c r="A88" s="98"/>
      <c r="B88" s="93"/>
      <c r="C88" s="9" t="s">
        <v>119</v>
      </c>
      <c r="D88" s="10">
        <v>500</v>
      </c>
      <c r="E88" s="10" t="s">
        <v>82</v>
      </c>
      <c r="F88" s="10">
        <v>1</v>
      </c>
      <c r="G88" s="10">
        <f t="shared" si="8"/>
        <v>500</v>
      </c>
      <c r="H88" s="10">
        <v>5</v>
      </c>
      <c r="I88" s="100"/>
      <c r="J88" s="4"/>
    </row>
    <row r="89" spans="1:10" ht="15.6" x14ac:dyDescent="0.25">
      <c r="A89" s="98"/>
      <c r="B89" s="93"/>
      <c r="C89" s="9" t="s">
        <v>120</v>
      </c>
      <c r="D89" s="10">
        <v>500</v>
      </c>
      <c r="E89" s="10" t="s">
        <v>82</v>
      </c>
      <c r="F89" s="10">
        <v>1</v>
      </c>
      <c r="G89" s="10">
        <f t="shared" si="8"/>
        <v>500</v>
      </c>
      <c r="H89" s="10">
        <v>5</v>
      </c>
      <c r="I89" s="100"/>
      <c r="J89" s="4"/>
    </row>
    <row r="90" spans="1:10" ht="15.6" x14ac:dyDescent="0.25">
      <c r="A90" s="98"/>
      <c r="B90" s="93"/>
      <c r="C90" s="9" t="s">
        <v>121</v>
      </c>
      <c r="D90" s="10">
        <v>400</v>
      </c>
      <c r="E90" s="10" t="s">
        <v>82</v>
      </c>
      <c r="F90" s="10">
        <v>1</v>
      </c>
      <c r="G90" s="10">
        <f t="shared" si="8"/>
        <v>400</v>
      </c>
      <c r="H90" s="10">
        <v>5</v>
      </c>
      <c r="I90" s="100"/>
      <c r="J90" s="4"/>
    </row>
    <row r="91" spans="1:10" ht="15.6" x14ac:dyDescent="0.25">
      <c r="A91" s="98"/>
      <c r="B91" s="93"/>
      <c r="C91" s="9" t="s">
        <v>122</v>
      </c>
      <c r="D91" s="10">
        <v>400</v>
      </c>
      <c r="E91" s="10" t="s">
        <v>82</v>
      </c>
      <c r="F91" s="10">
        <v>1</v>
      </c>
      <c r="G91" s="10">
        <f t="shared" si="8"/>
        <v>400</v>
      </c>
      <c r="H91" s="10">
        <v>5</v>
      </c>
      <c r="I91" s="100"/>
      <c r="J91" s="4"/>
    </row>
    <row r="92" spans="1:10" s="1" customFormat="1" ht="15.6" x14ac:dyDescent="0.25">
      <c r="A92" s="98"/>
      <c r="B92" s="93"/>
      <c r="C92" s="9" t="s">
        <v>70</v>
      </c>
      <c r="D92" s="10">
        <v>3000</v>
      </c>
      <c r="E92" s="10" t="s">
        <v>82</v>
      </c>
      <c r="F92" s="10">
        <v>1</v>
      </c>
      <c r="G92" s="10">
        <f t="shared" ref="G92" si="9">D92*F92</f>
        <v>3000</v>
      </c>
      <c r="H92" s="10">
        <v>4</v>
      </c>
      <c r="I92" s="16"/>
      <c r="J92" s="4"/>
    </row>
    <row r="93" spans="1:10" ht="15.6" x14ac:dyDescent="0.25">
      <c r="A93" s="98"/>
      <c r="B93" s="93" t="s">
        <v>100</v>
      </c>
      <c r="C93" s="9" t="s">
        <v>125</v>
      </c>
      <c r="D93" s="10">
        <v>599</v>
      </c>
      <c r="E93" s="10" t="s">
        <v>81</v>
      </c>
      <c r="F93" s="10">
        <v>6</v>
      </c>
      <c r="G93" s="10">
        <f t="shared" si="8"/>
        <v>3594</v>
      </c>
      <c r="H93" s="10">
        <v>5</v>
      </c>
      <c r="I93" s="16"/>
      <c r="J93" s="4"/>
    </row>
    <row r="94" spans="1:10" ht="15.6" x14ac:dyDescent="0.25">
      <c r="A94" s="98"/>
      <c r="B94" s="93"/>
      <c r="C94" s="9" t="s">
        <v>103</v>
      </c>
      <c r="D94" s="10">
        <v>399</v>
      </c>
      <c r="E94" s="10" t="s">
        <v>81</v>
      </c>
      <c r="F94" s="10">
        <v>4</v>
      </c>
      <c r="G94" s="10">
        <f t="shared" si="8"/>
        <v>1596</v>
      </c>
      <c r="H94" s="10">
        <v>5</v>
      </c>
      <c r="I94" s="16"/>
      <c r="J94" s="4"/>
    </row>
    <row r="95" spans="1:10" ht="15.6" x14ac:dyDescent="0.25">
      <c r="A95" s="98"/>
      <c r="B95" s="93"/>
      <c r="C95" s="9" t="s">
        <v>104</v>
      </c>
      <c r="D95" s="10">
        <v>30</v>
      </c>
      <c r="E95" s="10" t="s">
        <v>81</v>
      </c>
      <c r="F95" s="10">
        <v>1</v>
      </c>
      <c r="G95" s="10">
        <f t="shared" si="8"/>
        <v>30</v>
      </c>
      <c r="H95" s="10">
        <v>5</v>
      </c>
      <c r="I95" s="16"/>
      <c r="J95" s="4"/>
    </row>
    <row r="96" spans="1:10" s="1" customFormat="1" ht="15.6" x14ac:dyDescent="0.35">
      <c r="A96" s="98"/>
      <c r="B96" s="93"/>
      <c r="C96" s="12" t="s">
        <v>3</v>
      </c>
      <c r="D96" s="13">
        <v>95</v>
      </c>
      <c r="E96" s="10" t="s">
        <v>81</v>
      </c>
      <c r="F96" s="10">
        <v>1</v>
      </c>
      <c r="G96" s="10">
        <f t="shared" si="8"/>
        <v>95</v>
      </c>
      <c r="H96" s="10">
        <v>5</v>
      </c>
      <c r="I96" s="16"/>
      <c r="J96" s="4"/>
    </row>
    <row r="97" spans="1:10" s="1" customFormat="1" ht="15.6" x14ac:dyDescent="0.35">
      <c r="A97" s="98"/>
      <c r="B97" s="93"/>
      <c r="C97" s="12" t="s">
        <v>4</v>
      </c>
      <c r="D97" s="13">
        <v>1359</v>
      </c>
      <c r="E97" s="10" t="s">
        <v>81</v>
      </c>
      <c r="F97" s="10">
        <v>1</v>
      </c>
      <c r="G97" s="10">
        <f t="shared" si="8"/>
        <v>1359</v>
      </c>
      <c r="H97" s="10">
        <v>5</v>
      </c>
      <c r="I97" s="16"/>
      <c r="J97" s="4"/>
    </row>
    <row r="98" spans="1:10" s="1" customFormat="1" ht="15.6" x14ac:dyDescent="0.35">
      <c r="A98" s="98"/>
      <c r="B98" s="93"/>
      <c r="C98" s="12" t="s">
        <v>14</v>
      </c>
      <c r="D98" s="13">
        <v>199</v>
      </c>
      <c r="E98" s="10" t="s">
        <v>81</v>
      </c>
      <c r="F98" s="10">
        <v>2</v>
      </c>
      <c r="G98" s="10">
        <f t="shared" si="8"/>
        <v>398</v>
      </c>
      <c r="H98" s="10">
        <v>5</v>
      </c>
      <c r="I98" s="16"/>
      <c r="J98" s="4"/>
    </row>
    <row r="99" spans="1:10" ht="15.6" x14ac:dyDescent="0.25">
      <c r="A99" s="98"/>
      <c r="B99" s="93"/>
      <c r="C99" s="9" t="s">
        <v>108</v>
      </c>
      <c r="D99" s="10">
        <v>259</v>
      </c>
      <c r="E99" s="10" t="s">
        <v>81</v>
      </c>
      <c r="F99" s="10">
        <v>1</v>
      </c>
      <c r="G99" s="10">
        <f t="shared" si="8"/>
        <v>259</v>
      </c>
      <c r="H99" s="10">
        <v>5</v>
      </c>
      <c r="I99" s="16"/>
      <c r="J99" s="4"/>
    </row>
    <row r="100" spans="1:10" ht="15.6" x14ac:dyDescent="0.25">
      <c r="A100" s="98"/>
      <c r="B100" s="93"/>
      <c r="C100" s="9" t="s">
        <v>109</v>
      </c>
      <c r="D100" s="10">
        <v>95</v>
      </c>
      <c r="E100" s="10" t="s">
        <v>81</v>
      </c>
      <c r="F100" s="10">
        <v>1</v>
      </c>
      <c r="G100" s="10">
        <f t="shared" si="8"/>
        <v>95</v>
      </c>
      <c r="H100" s="10">
        <v>5</v>
      </c>
      <c r="I100" s="16"/>
      <c r="J100" s="4"/>
    </row>
    <row r="101" spans="1:10" ht="15.6" x14ac:dyDescent="0.25">
      <c r="A101" s="98"/>
      <c r="B101" s="93"/>
      <c r="C101" s="9" t="s">
        <v>107</v>
      </c>
      <c r="D101" s="10">
        <v>899</v>
      </c>
      <c r="E101" s="10" t="s">
        <v>81</v>
      </c>
      <c r="F101" s="10">
        <v>2</v>
      </c>
      <c r="G101" s="10">
        <f t="shared" si="8"/>
        <v>1798</v>
      </c>
      <c r="H101" s="10">
        <v>5</v>
      </c>
      <c r="I101" s="16"/>
      <c r="J101" s="4"/>
    </row>
    <row r="102" spans="1:10" s="1" customFormat="1" ht="15.6" x14ac:dyDescent="0.25">
      <c r="A102" s="98"/>
      <c r="B102" s="93"/>
      <c r="C102" s="9" t="s">
        <v>70</v>
      </c>
      <c r="D102" s="10">
        <v>3000</v>
      </c>
      <c r="E102" s="10" t="s">
        <v>82</v>
      </c>
      <c r="F102" s="10">
        <v>1</v>
      </c>
      <c r="G102" s="10">
        <f t="shared" ref="G102" si="10">D102*F102</f>
        <v>3000</v>
      </c>
      <c r="H102" s="10">
        <v>4</v>
      </c>
      <c r="I102" s="16"/>
      <c r="J102" s="4"/>
    </row>
    <row r="103" spans="1:10" ht="15.6" x14ac:dyDescent="0.25">
      <c r="A103" s="98"/>
      <c r="B103" s="93"/>
      <c r="C103" s="9" t="s">
        <v>117</v>
      </c>
      <c r="D103" s="10">
        <v>2000</v>
      </c>
      <c r="E103" s="10" t="s">
        <v>82</v>
      </c>
      <c r="F103" s="10">
        <v>1</v>
      </c>
      <c r="G103" s="10">
        <f t="shared" si="8"/>
        <v>2000</v>
      </c>
      <c r="H103" s="10">
        <v>5</v>
      </c>
      <c r="I103" s="100" t="s">
        <v>150</v>
      </c>
      <c r="J103" s="4"/>
    </row>
    <row r="104" spans="1:10" ht="15.6" x14ac:dyDescent="0.25">
      <c r="A104" s="98"/>
      <c r="B104" s="93"/>
      <c r="C104" s="9" t="s">
        <v>118</v>
      </c>
      <c r="D104" s="10">
        <v>800</v>
      </c>
      <c r="E104" s="10" t="s">
        <v>82</v>
      </c>
      <c r="F104" s="10">
        <v>1</v>
      </c>
      <c r="G104" s="10">
        <f t="shared" si="8"/>
        <v>800</v>
      </c>
      <c r="H104" s="10">
        <v>5</v>
      </c>
      <c r="I104" s="100"/>
      <c r="J104" s="4"/>
    </row>
    <row r="105" spans="1:10" ht="15.6" x14ac:dyDescent="0.25">
      <c r="A105" s="98"/>
      <c r="B105" s="93"/>
      <c r="C105" s="9" t="s">
        <v>120</v>
      </c>
      <c r="D105" s="10">
        <v>300</v>
      </c>
      <c r="E105" s="10" t="s">
        <v>82</v>
      </c>
      <c r="F105" s="10">
        <v>1</v>
      </c>
      <c r="G105" s="10">
        <f t="shared" si="8"/>
        <v>300</v>
      </c>
      <c r="H105" s="10">
        <v>4</v>
      </c>
      <c r="I105" s="100"/>
      <c r="J105" s="4"/>
    </row>
    <row r="106" spans="1:10" ht="15.6" x14ac:dyDescent="0.25">
      <c r="A106" s="98"/>
      <c r="B106" s="93"/>
      <c r="C106" s="9" t="s">
        <v>119</v>
      </c>
      <c r="D106" s="10">
        <v>500</v>
      </c>
      <c r="E106" s="10" t="s">
        <v>82</v>
      </c>
      <c r="F106" s="10">
        <v>1</v>
      </c>
      <c r="G106" s="10">
        <f t="shared" si="8"/>
        <v>500</v>
      </c>
      <c r="H106" s="10">
        <v>5</v>
      </c>
      <c r="I106" s="100"/>
      <c r="J106" s="4"/>
    </row>
    <row r="107" spans="1:10" ht="15.6" x14ac:dyDescent="0.25">
      <c r="A107" s="98"/>
      <c r="B107" s="93"/>
      <c r="C107" s="9" t="s">
        <v>121</v>
      </c>
      <c r="D107" s="10">
        <v>300</v>
      </c>
      <c r="E107" s="10" t="s">
        <v>82</v>
      </c>
      <c r="F107" s="10">
        <v>1</v>
      </c>
      <c r="G107" s="10">
        <f t="shared" si="8"/>
        <v>300</v>
      </c>
      <c r="H107" s="10">
        <v>5</v>
      </c>
      <c r="I107" s="100"/>
      <c r="J107" s="4"/>
    </row>
    <row r="108" spans="1:10" s="1" customFormat="1" ht="15.6" x14ac:dyDescent="0.35">
      <c r="A108" s="98"/>
      <c r="B108" s="93"/>
      <c r="C108" s="9" t="s">
        <v>20</v>
      </c>
      <c r="D108" s="10">
        <v>300</v>
      </c>
      <c r="E108" s="10" t="s">
        <v>82</v>
      </c>
      <c r="F108" s="10">
        <v>1</v>
      </c>
      <c r="G108" s="10">
        <f t="shared" si="8"/>
        <v>300</v>
      </c>
      <c r="H108" s="10">
        <v>5</v>
      </c>
      <c r="I108" s="100"/>
      <c r="J108" s="3"/>
    </row>
    <row r="109" spans="1:10" s="1" customFormat="1" ht="15.6" x14ac:dyDescent="0.35">
      <c r="A109" s="98"/>
      <c r="B109" s="93" t="s">
        <v>145</v>
      </c>
      <c r="C109" s="12" t="s">
        <v>45</v>
      </c>
      <c r="D109" s="13">
        <v>50</v>
      </c>
      <c r="E109" s="10" t="s">
        <v>81</v>
      </c>
      <c r="F109" s="10">
        <v>4</v>
      </c>
      <c r="G109" s="10">
        <f t="shared" si="8"/>
        <v>200</v>
      </c>
      <c r="H109" s="10">
        <v>2</v>
      </c>
      <c r="I109" s="16"/>
      <c r="J109" s="4"/>
    </row>
    <row r="110" spans="1:10" s="1" customFormat="1" ht="15.6" x14ac:dyDescent="0.35">
      <c r="A110" s="98"/>
      <c r="B110" s="93"/>
      <c r="C110" s="12" t="s">
        <v>52</v>
      </c>
      <c r="D110" s="13">
        <v>300</v>
      </c>
      <c r="E110" s="10" t="s">
        <v>89</v>
      </c>
      <c r="F110" s="10">
        <v>4</v>
      </c>
      <c r="G110" s="10">
        <f t="shared" ref="G110:G115" si="11">D110*F110</f>
        <v>1200</v>
      </c>
      <c r="H110" s="10">
        <v>3</v>
      </c>
      <c r="I110" s="16"/>
      <c r="J110" s="4"/>
    </row>
    <row r="111" spans="1:10" s="1" customFormat="1" ht="15.6" x14ac:dyDescent="0.35">
      <c r="A111" s="98"/>
      <c r="B111" s="93"/>
      <c r="C111" s="12" t="s">
        <v>136</v>
      </c>
      <c r="D111" s="13">
        <v>100</v>
      </c>
      <c r="E111" s="10" t="s">
        <v>137</v>
      </c>
      <c r="F111" s="10">
        <v>10</v>
      </c>
      <c r="G111" s="10">
        <f t="shared" si="11"/>
        <v>1000</v>
      </c>
      <c r="H111" s="10">
        <v>5</v>
      </c>
      <c r="I111" s="16"/>
      <c r="J111" s="4"/>
    </row>
    <row r="112" spans="1:10" s="1" customFormat="1" ht="15.6" x14ac:dyDescent="0.35">
      <c r="A112" s="98"/>
      <c r="B112" s="93"/>
      <c r="C112" s="12" t="s">
        <v>134</v>
      </c>
      <c r="D112" s="13">
        <v>30</v>
      </c>
      <c r="E112" s="10" t="s">
        <v>81</v>
      </c>
      <c r="F112" s="10">
        <v>10</v>
      </c>
      <c r="G112" s="10">
        <f t="shared" si="11"/>
        <v>300</v>
      </c>
      <c r="H112" s="10">
        <v>4</v>
      </c>
      <c r="I112" s="16"/>
      <c r="J112" s="4"/>
    </row>
    <row r="113" spans="1:10" s="1" customFormat="1" ht="15.6" x14ac:dyDescent="0.35">
      <c r="A113" s="98"/>
      <c r="B113" s="93"/>
      <c r="C113" s="12" t="s">
        <v>46</v>
      </c>
      <c r="D113" s="13">
        <v>100</v>
      </c>
      <c r="E113" s="10" t="s">
        <v>88</v>
      </c>
      <c r="F113" s="10">
        <v>6</v>
      </c>
      <c r="G113" s="10">
        <f t="shared" si="11"/>
        <v>600</v>
      </c>
      <c r="H113" s="10">
        <v>5</v>
      </c>
      <c r="I113" s="16"/>
      <c r="J113" s="4"/>
    </row>
    <row r="114" spans="1:10" s="1" customFormat="1" ht="15.6" x14ac:dyDescent="0.35">
      <c r="A114" s="98"/>
      <c r="B114" s="93"/>
      <c r="C114" s="12" t="s">
        <v>51</v>
      </c>
      <c r="D114" s="13">
        <v>900</v>
      </c>
      <c r="E114" s="13" t="s">
        <v>89</v>
      </c>
      <c r="F114" s="10">
        <v>1</v>
      </c>
      <c r="G114" s="10">
        <f t="shared" si="11"/>
        <v>900</v>
      </c>
      <c r="H114" s="10">
        <v>2</v>
      </c>
      <c r="I114" s="92" t="s">
        <v>135</v>
      </c>
      <c r="J114" s="4"/>
    </row>
    <row r="115" spans="1:10" s="1" customFormat="1" ht="15.6" x14ac:dyDescent="0.35">
      <c r="A115" s="98"/>
      <c r="B115" s="93"/>
      <c r="C115" s="12" t="s">
        <v>72</v>
      </c>
      <c r="D115" s="13">
        <v>400</v>
      </c>
      <c r="E115" s="13" t="s">
        <v>89</v>
      </c>
      <c r="F115" s="10">
        <v>1</v>
      </c>
      <c r="G115" s="10">
        <f t="shared" si="11"/>
        <v>400</v>
      </c>
      <c r="H115" s="10">
        <v>4</v>
      </c>
      <c r="I115" s="92"/>
      <c r="J115" s="4"/>
    </row>
    <row r="116" spans="1:10" s="1" customFormat="1" ht="15.6" x14ac:dyDescent="0.35">
      <c r="A116" s="98"/>
      <c r="B116" s="93"/>
      <c r="C116" s="12" t="s">
        <v>55</v>
      </c>
      <c r="D116" s="13">
        <v>30000</v>
      </c>
      <c r="E116" s="13" t="s">
        <v>89</v>
      </c>
      <c r="F116" s="10">
        <v>1</v>
      </c>
      <c r="G116" s="10">
        <f t="shared" ref="G116:G130" si="12">D116*F116</f>
        <v>30000</v>
      </c>
      <c r="H116" s="10">
        <v>2</v>
      </c>
      <c r="I116" s="92"/>
      <c r="J116" s="4"/>
    </row>
    <row r="117" spans="1:10" s="1" customFormat="1" ht="15.6" x14ac:dyDescent="0.35">
      <c r="A117" s="98"/>
      <c r="B117" s="93"/>
      <c r="C117" s="12" t="s">
        <v>56</v>
      </c>
      <c r="D117" s="13">
        <v>30000</v>
      </c>
      <c r="E117" s="13" t="s">
        <v>89</v>
      </c>
      <c r="F117" s="10">
        <v>1</v>
      </c>
      <c r="G117" s="10">
        <f t="shared" si="12"/>
        <v>30000</v>
      </c>
      <c r="H117" s="10">
        <v>3</v>
      </c>
      <c r="I117" s="92"/>
      <c r="J117" s="4"/>
    </row>
    <row r="118" spans="1:10" s="1" customFormat="1" ht="15.6" x14ac:dyDescent="0.35">
      <c r="A118" s="98"/>
      <c r="B118" s="93"/>
      <c r="C118" s="12" t="s">
        <v>57</v>
      </c>
      <c r="D118" s="13">
        <v>2000</v>
      </c>
      <c r="E118" s="13" t="s">
        <v>89</v>
      </c>
      <c r="F118" s="10">
        <v>1</v>
      </c>
      <c r="G118" s="10">
        <f t="shared" si="12"/>
        <v>2000</v>
      </c>
      <c r="H118" s="10">
        <v>3</v>
      </c>
      <c r="I118" s="92"/>
      <c r="J118" s="4"/>
    </row>
    <row r="119" spans="1:10" s="1" customFormat="1" ht="15.6" x14ac:dyDescent="0.35">
      <c r="A119" s="98"/>
      <c r="B119" s="93"/>
      <c r="C119" s="12" t="s">
        <v>58</v>
      </c>
      <c r="D119" s="13">
        <v>350</v>
      </c>
      <c r="E119" s="13" t="s">
        <v>89</v>
      </c>
      <c r="F119" s="10">
        <v>2</v>
      </c>
      <c r="G119" s="10">
        <f t="shared" si="12"/>
        <v>700</v>
      </c>
      <c r="H119" s="10">
        <v>4</v>
      </c>
      <c r="I119" s="92"/>
      <c r="J119" s="4"/>
    </row>
    <row r="120" spans="1:10" s="1" customFormat="1" ht="15.6" x14ac:dyDescent="0.35">
      <c r="A120" s="98"/>
      <c r="B120" s="93"/>
      <c r="C120" s="12" t="s">
        <v>59</v>
      </c>
      <c r="D120" s="13">
        <v>400</v>
      </c>
      <c r="E120" s="13" t="s">
        <v>89</v>
      </c>
      <c r="F120" s="10">
        <v>4</v>
      </c>
      <c r="G120" s="10">
        <f t="shared" si="12"/>
        <v>1600</v>
      </c>
      <c r="H120" s="10">
        <v>5</v>
      </c>
      <c r="I120" s="92"/>
      <c r="J120" s="4"/>
    </row>
    <row r="121" spans="1:10" s="1" customFormat="1" ht="15.6" x14ac:dyDescent="0.35">
      <c r="A121" s="98"/>
      <c r="B121" s="93"/>
      <c r="C121" s="12" t="s">
        <v>60</v>
      </c>
      <c r="D121" s="13">
        <v>1400</v>
      </c>
      <c r="E121" s="13" t="s">
        <v>89</v>
      </c>
      <c r="F121" s="10">
        <v>2</v>
      </c>
      <c r="G121" s="10">
        <f t="shared" si="12"/>
        <v>2800</v>
      </c>
      <c r="H121" s="10">
        <v>4</v>
      </c>
      <c r="I121" s="92"/>
      <c r="J121" s="4"/>
    </row>
    <row r="122" spans="1:10" ht="15.6" x14ac:dyDescent="0.35">
      <c r="A122" s="98"/>
      <c r="B122" s="93"/>
      <c r="C122" s="12" t="s">
        <v>62</v>
      </c>
      <c r="D122" s="13">
        <v>500</v>
      </c>
      <c r="E122" s="13" t="s">
        <v>89</v>
      </c>
      <c r="F122" s="10">
        <v>1</v>
      </c>
      <c r="G122" s="10">
        <f t="shared" si="12"/>
        <v>500</v>
      </c>
      <c r="H122" s="10">
        <v>2</v>
      </c>
      <c r="I122" s="92"/>
      <c r="J122" s="4"/>
    </row>
    <row r="123" spans="1:10" ht="15.6" x14ac:dyDescent="0.35">
      <c r="A123" s="98"/>
      <c r="B123" s="93"/>
      <c r="C123" s="12" t="s">
        <v>64</v>
      </c>
      <c r="D123" s="13">
        <v>2000</v>
      </c>
      <c r="E123" s="13" t="s">
        <v>89</v>
      </c>
      <c r="F123" s="10">
        <v>2</v>
      </c>
      <c r="G123" s="10">
        <f t="shared" si="12"/>
        <v>4000</v>
      </c>
      <c r="H123" s="10">
        <v>1</v>
      </c>
      <c r="I123" s="92"/>
      <c r="J123" s="4"/>
    </row>
    <row r="124" spans="1:10" ht="15.6" x14ac:dyDescent="0.35">
      <c r="A124" s="98"/>
      <c r="B124" s="93"/>
      <c r="C124" s="12" t="s">
        <v>63</v>
      </c>
      <c r="D124" s="13">
        <v>3500</v>
      </c>
      <c r="E124" s="13" t="s">
        <v>89</v>
      </c>
      <c r="F124" s="10">
        <v>1</v>
      </c>
      <c r="G124" s="10">
        <f t="shared" si="12"/>
        <v>3500</v>
      </c>
      <c r="H124" s="10">
        <v>1</v>
      </c>
      <c r="I124" s="92"/>
      <c r="J124" s="4"/>
    </row>
    <row r="125" spans="1:10" ht="15.6" x14ac:dyDescent="0.35">
      <c r="A125" s="98"/>
      <c r="B125" s="93"/>
      <c r="C125" s="9" t="s">
        <v>18</v>
      </c>
      <c r="D125" s="10">
        <v>6000</v>
      </c>
      <c r="E125" s="10" t="s">
        <v>82</v>
      </c>
      <c r="F125" s="10">
        <v>1</v>
      </c>
      <c r="G125" s="10">
        <f t="shared" si="12"/>
        <v>6000</v>
      </c>
      <c r="H125" s="10">
        <v>5</v>
      </c>
      <c r="I125" s="92" t="s">
        <v>141</v>
      </c>
      <c r="J125" s="3"/>
    </row>
    <row r="126" spans="1:10" ht="15.6" x14ac:dyDescent="0.35">
      <c r="A126" s="98"/>
      <c r="B126" s="93"/>
      <c r="C126" s="9" t="s">
        <v>67</v>
      </c>
      <c r="D126" s="10">
        <v>1600</v>
      </c>
      <c r="E126" s="10" t="s">
        <v>82</v>
      </c>
      <c r="F126" s="10">
        <v>1</v>
      </c>
      <c r="G126" s="10">
        <f t="shared" si="12"/>
        <v>1600</v>
      </c>
      <c r="H126" s="10">
        <v>5</v>
      </c>
      <c r="I126" s="92"/>
      <c r="J126" s="3"/>
    </row>
    <row r="127" spans="1:10" ht="15.6" x14ac:dyDescent="0.35">
      <c r="A127" s="98"/>
      <c r="B127" s="93"/>
      <c r="C127" s="9" t="s">
        <v>19</v>
      </c>
      <c r="D127" s="10">
        <v>1000</v>
      </c>
      <c r="E127" s="10" t="s">
        <v>82</v>
      </c>
      <c r="F127" s="10">
        <v>1</v>
      </c>
      <c r="G127" s="10">
        <f t="shared" si="12"/>
        <v>1000</v>
      </c>
      <c r="H127" s="10">
        <v>5</v>
      </c>
      <c r="I127" s="92"/>
      <c r="J127" s="3"/>
    </row>
    <row r="128" spans="1:10" ht="15.6" x14ac:dyDescent="0.35">
      <c r="A128" s="98"/>
      <c r="B128" s="93"/>
      <c r="C128" s="9" t="s">
        <v>91</v>
      </c>
      <c r="D128" s="10">
        <v>800</v>
      </c>
      <c r="E128" s="10" t="s">
        <v>82</v>
      </c>
      <c r="F128" s="10">
        <v>1</v>
      </c>
      <c r="G128" s="10">
        <f t="shared" si="12"/>
        <v>800</v>
      </c>
      <c r="H128" s="10">
        <v>5</v>
      </c>
      <c r="I128" s="92"/>
      <c r="J128" s="3"/>
    </row>
    <row r="129" spans="1:10" ht="15.6" x14ac:dyDescent="0.35">
      <c r="A129" s="98"/>
      <c r="B129" s="93"/>
      <c r="C129" s="9" t="s">
        <v>23</v>
      </c>
      <c r="D129" s="10">
        <v>700</v>
      </c>
      <c r="E129" s="10" t="s">
        <v>82</v>
      </c>
      <c r="F129" s="10">
        <v>1</v>
      </c>
      <c r="G129" s="10">
        <f t="shared" si="12"/>
        <v>700</v>
      </c>
      <c r="H129" s="10">
        <v>5</v>
      </c>
      <c r="I129" s="92"/>
      <c r="J129" s="3"/>
    </row>
    <row r="130" spans="1:10" ht="15.6" x14ac:dyDescent="0.35">
      <c r="A130" s="98"/>
      <c r="B130" s="93"/>
      <c r="C130" s="9" t="s">
        <v>20</v>
      </c>
      <c r="D130" s="10">
        <v>700</v>
      </c>
      <c r="E130" s="10" t="s">
        <v>82</v>
      </c>
      <c r="F130" s="10">
        <v>1</v>
      </c>
      <c r="G130" s="10">
        <f t="shared" si="12"/>
        <v>700</v>
      </c>
      <c r="H130" s="10">
        <v>5</v>
      </c>
      <c r="I130" s="92"/>
      <c r="J130" s="3"/>
    </row>
    <row r="131" spans="1:10" s="1" customFormat="1" ht="15.75" customHeight="1" x14ac:dyDescent="0.35">
      <c r="A131" s="98"/>
      <c r="B131" s="93"/>
      <c r="C131" s="12" t="s">
        <v>79</v>
      </c>
      <c r="D131" s="13">
        <v>4000</v>
      </c>
      <c r="E131" s="10" t="s">
        <v>82</v>
      </c>
      <c r="F131" s="10">
        <v>1</v>
      </c>
      <c r="G131" s="10">
        <f t="shared" ref="G131" si="13">D131*F131</f>
        <v>4000</v>
      </c>
      <c r="H131" s="10">
        <v>4</v>
      </c>
      <c r="I131" s="16" t="s">
        <v>129</v>
      </c>
      <c r="J131" s="3"/>
    </row>
    <row r="132" spans="1:10" s="1" customFormat="1" ht="15.75" customHeight="1" x14ac:dyDescent="0.35">
      <c r="A132" s="99"/>
      <c r="B132" s="93"/>
      <c r="C132" s="12" t="s">
        <v>80</v>
      </c>
      <c r="D132" s="13">
        <v>15000</v>
      </c>
      <c r="E132" s="10" t="s">
        <v>82</v>
      </c>
      <c r="F132" s="10">
        <v>1</v>
      </c>
      <c r="G132" s="10">
        <f>D132*F132</f>
        <v>15000</v>
      </c>
      <c r="H132" s="10">
        <v>5</v>
      </c>
      <c r="I132" s="16" t="s">
        <v>169</v>
      </c>
      <c r="J132" s="3"/>
    </row>
    <row r="133" spans="1:10" ht="15.6" x14ac:dyDescent="0.35">
      <c r="A133" s="94" t="s">
        <v>156</v>
      </c>
      <c r="B133" s="95"/>
      <c r="C133" s="95"/>
      <c r="D133" s="95"/>
      <c r="E133" s="95"/>
      <c r="F133" s="96"/>
      <c r="G133" s="10">
        <f>SUM(G71:G130)</f>
        <v>134917</v>
      </c>
      <c r="H133" s="13"/>
      <c r="I133" s="16"/>
      <c r="J133" s="3"/>
    </row>
    <row r="134" spans="1:10" ht="15.6" x14ac:dyDescent="0.35">
      <c r="A134" s="97" t="s">
        <v>146</v>
      </c>
      <c r="B134" s="93" t="s">
        <v>95</v>
      </c>
      <c r="C134" s="12" t="s">
        <v>8</v>
      </c>
      <c r="D134" s="13">
        <v>599</v>
      </c>
      <c r="E134" s="10" t="s">
        <v>81</v>
      </c>
      <c r="F134" s="10">
        <v>6</v>
      </c>
      <c r="G134" s="10">
        <f t="shared" ref="G134:G153" si="14">D134*F134</f>
        <v>3594</v>
      </c>
      <c r="H134" s="10">
        <v>5</v>
      </c>
      <c r="I134" s="16"/>
      <c r="J134" s="3"/>
    </row>
    <row r="135" spans="1:10" ht="15.6" x14ac:dyDescent="0.35">
      <c r="A135" s="98"/>
      <c r="B135" s="93"/>
      <c r="C135" s="12" t="s">
        <v>9</v>
      </c>
      <c r="D135" s="13">
        <v>399</v>
      </c>
      <c r="E135" s="10" t="s">
        <v>81</v>
      </c>
      <c r="F135" s="10">
        <v>4</v>
      </c>
      <c r="G135" s="10">
        <f t="shared" si="14"/>
        <v>1596</v>
      </c>
      <c r="H135" s="10">
        <v>5</v>
      </c>
      <c r="I135" s="16"/>
      <c r="J135" s="3"/>
    </row>
    <row r="136" spans="1:10" ht="15.6" x14ac:dyDescent="0.35">
      <c r="A136" s="98"/>
      <c r="B136" s="93"/>
      <c r="C136" s="12" t="s">
        <v>17</v>
      </c>
      <c r="D136" s="13">
        <v>30</v>
      </c>
      <c r="E136" s="10" t="s">
        <v>81</v>
      </c>
      <c r="F136" s="10">
        <v>1</v>
      </c>
      <c r="G136" s="10">
        <f t="shared" si="14"/>
        <v>30</v>
      </c>
      <c r="H136" s="10">
        <v>5</v>
      </c>
      <c r="I136" s="16"/>
      <c r="J136" s="3"/>
    </row>
    <row r="137" spans="1:10" ht="15.6" x14ac:dyDescent="0.35">
      <c r="A137" s="98"/>
      <c r="B137" s="93"/>
      <c r="C137" s="12" t="s">
        <v>10</v>
      </c>
      <c r="D137" s="13">
        <v>499</v>
      </c>
      <c r="E137" s="10" t="s">
        <v>81</v>
      </c>
      <c r="F137" s="10">
        <v>2</v>
      </c>
      <c r="G137" s="10">
        <f t="shared" si="14"/>
        <v>998</v>
      </c>
      <c r="H137" s="10">
        <v>5</v>
      </c>
      <c r="I137" s="16"/>
      <c r="J137" s="3"/>
    </row>
    <row r="138" spans="1:10" ht="15.6" x14ac:dyDescent="0.35">
      <c r="A138" s="98"/>
      <c r="B138" s="93"/>
      <c r="C138" s="12" t="s">
        <v>11</v>
      </c>
      <c r="D138" s="13">
        <v>499</v>
      </c>
      <c r="E138" s="10" t="s">
        <v>81</v>
      </c>
      <c r="F138" s="10">
        <v>2</v>
      </c>
      <c r="G138" s="10">
        <f t="shared" si="14"/>
        <v>998</v>
      </c>
      <c r="H138" s="10">
        <v>5</v>
      </c>
      <c r="I138" s="16"/>
      <c r="J138" s="3"/>
    </row>
    <row r="139" spans="1:10" ht="15.6" x14ac:dyDescent="0.35">
      <c r="A139" s="98"/>
      <c r="B139" s="93"/>
      <c r="C139" s="12" t="s">
        <v>5</v>
      </c>
      <c r="D139" s="13">
        <v>899</v>
      </c>
      <c r="E139" s="10" t="s">
        <v>81</v>
      </c>
      <c r="F139" s="10">
        <v>2</v>
      </c>
      <c r="G139" s="10">
        <f t="shared" si="14"/>
        <v>1798</v>
      </c>
      <c r="H139" s="10">
        <v>5</v>
      </c>
      <c r="I139" s="16"/>
      <c r="J139" s="3"/>
    </row>
    <row r="140" spans="1:10" ht="15.6" x14ac:dyDescent="0.35">
      <c r="A140" s="98"/>
      <c r="B140" s="93"/>
      <c r="C140" s="12" t="s">
        <v>12</v>
      </c>
      <c r="D140" s="13">
        <v>259</v>
      </c>
      <c r="E140" s="10" t="s">
        <v>81</v>
      </c>
      <c r="F140" s="10">
        <v>1</v>
      </c>
      <c r="G140" s="10">
        <f t="shared" si="14"/>
        <v>259</v>
      </c>
      <c r="H140" s="10">
        <v>5</v>
      </c>
      <c r="I140" s="16"/>
      <c r="J140" s="3"/>
    </row>
    <row r="141" spans="1:10" ht="15.6" x14ac:dyDescent="0.35">
      <c r="A141" s="98"/>
      <c r="B141" s="93"/>
      <c r="C141" s="12" t="s">
        <v>3</v>
      </c>
      <c r="D141" s="13">
        <v>95</v>
      </c>
      <c r="E141" s="10" t="s">
        <v>81</v>
      </c>
      <c r="F141" s="10">
        <v>1</v>
      </c>
      <c r="G141" s="10">
        <f t="shared" si="14"/>
        <v>95</v>
      </c>
      <c r="H141" s="10">
        <v>5</v>
      </c>
      <c r="I141" s="16"/>
      <c r="J141" s="3"/>
    </row>
    <row r="142" spans="1:10" ht="15.6" x14ac:dyDescent="0.35">
      <c r="A142" s="98"/>
      <c r="B142" s="93"/>
      <c r="C142" s="12" t="s">
        <v>4</v>
      </c>
      <c r="D142" s="13">
        <v>1359</v>
      </c>
      <c r="E142" s="10" t="s">
        <v>81</v>
      </c>
      <c r="F142" s="10">
        <v>1</v>
      </c>
      <c r="G142" s="10">
        <f t="shared" si="14"/>
        <v>1359</v>
      </c>
      <c r="H142" s="10">
        <v>5</v>
      </c>
      <c r="I142" s="16"/>
      <c r="J142" s="3"/>
    </row>
    <row r="143" spans="1:10" ht="15.6" x14ac:dyDescent="0.35">
      <c r="A143" s="98"/>
      <c r="B143" s="93"/>
      <c r="C143" s="12" t="s">
        <v>14</v>
      </c>
      <c r="D143" s="13">
        <v>199</v>
      </c>
      <c r="E143" s="10" t="s">
        <v>81</v>
      </c>
      <c r="F143" s="10">
        <v>2</v>
      </c>
      <c r="G143" s="10">
        <f t="shared" si="14"/>
        <v>398</v>
      </c>
      <c r="H143" s="10">
        <v>5</v>
      </c>
      <c r="I143" s="16"/>
      <c r="J143" s="3"/>
    </row>
    <row r="144" spans="1:10" ht="15.6" x14ac:dyDescent="0.35">
      <c r="A144" s="98"/>
      <c r="B144" s="93"/>
      <c r="C144" s="12" t="s">
        <v>15</v>
      </c>
      <c r="D144" s="13">
        <v>899</v>
      </c>
      <c r="E144" s="10" t="s">
        <v>81</v>
      </c>
      <c r="F144" s="10">
        <v>1</v>
      </c>
      <c r="G144" s="10">
        <f t="shared" si="14"/>
        <v>899</v>
      </c>
      <c r="H144" s="10">
        <v>5</v>
      </c>
      <c r="I144" s="16"/>
      <c r="J144" s="3"/>
    </row>
    <row r="145" spans="1:10" ht="15.6" x14ac:dyDescent="0.35">
      <c r="A145" s="98"/>
      <c r="B145" s="93"/>
      <c r="C145" s="12" t="s">
        <v>6</v>
      </c>
      <c r="D145" s="13">
        <v>429</v>
      </c>
      <c r="E145" s="10" t="s">
        <v>81</v>
      </c>
      <c r="F145" s="10">
        <v>1</v>
      </c>
      <c r="G145" s="10">
        <f t="shared" si="14"/>
        <v>429</v>
      </c>
      <c r="H145" s="10">
        <v>5</v>
      </c>
      <c r="I145" s="16"/>
      <c r="J145" s="3"/>
    </row>
    <row r="146" spans="1:10" ht="15.6" x14ac:dyDescent="0.35">
      <c r="A146" s="98"/>
      <c r="B146" s="93"/>
      <c r="C146" s="12" t="s">
        <v>7</v>
      </c>
      <c r="D146" s="13">
        <v>249</v>
      </c>
      <c r="E146" s="10" t="s">
        <v>81</v>
      </c>
      <c r="F146" s="10">
        <v>1</v>
      </c>
      <c r="G146" s="10">
        <f t="shared" si="14"/>
        <v>249</v>
      </c>
      <c r="H146" s="10">
        <v>5</v>
      </c>
      <c r="I146" s="16"/>
      <c r="J146" s="3"/>
    </row>
    <row r="147" spans="1:10" ht="15.6" x14ac:dyDescent="0.35">
      <c r="A147" s="98"/>
      <c r="B147" s="93"/>
      <c r="C147" s="12" t="s">
        <v>16</v>
      </c>
      <c r="D147" s="13">
        <v>6999</v>
      </c>
      <c r="E147" s="10" t="s">
        <v>81</v>
      </c>
      <c r="F147" s="10">
        <v>1</v>
      </c>
      <c r="G147" s="10">
        <f t="shared" si="14"/>
        <v>6999</v>
      </c>
      <c r="H147" s="10">
        <v>4</v>
      </c>
      <c r="I147" s="16" t="s">
        <v>131</v>
      </c>
      <c r="J147" s="3"/>
    </row>
    <row r="148" spans="1:10" ht="15.6" x14ac:dyDescent="0.35">
      <c r="A148" s="98"/>
      <c r="B148" s="93"/>
      <c r="C148" s="12" t="s">
        <v>18</v>
      </c>
      <c r="D148" s="13">
        <v>6000</v>
      </c>
      <c r="E148" s="10" t="s">
        <v>82</v>
      </c>
      <c r="F148" s="10">
        <v>1</v>
      </c>
      <c r="G148" s="10">
        <f t="shared" si="14"/>
        <v>6000</v>
      </c>
      <c r="H148" s="10">
        <v>5</v>
      </c>
      <c r="I148" s="100" t="s">
        <v>151</v>
      </c>
      <c r="J148" s="3"/>
    </row>
    <row r="149" spans="1:10" ht="15.6" x14ac:dyDescent="0.35">
      <c r="A149" s="98"/>
      <c r="B149" s="93"/>
      <c r="C149" s="12" t="s">
        <v>67</v>
      </c>
      <c r="D149" s="13">
        <v>1600</v>
      </c>
      <c r="E149" s="10" t="s">
        <v>82</v>
      </c>
      <c r="F149" s="10">
        <v>1</v>
      </c>
      <c r="G149" s="10">
        <f t="shared" si="14"/>
        <v>1600</v>
      </c>
      <c r="H149" s="10">
        <v>5</v>
      </c>
      <c r="I149" s="100"/>
      <c r="J149" s="3"/>
    </row>
    <row r="150" spans="1:10" ht="15.6" x14ac:dyDescent="0.35">
      <c r="A150" s="98"/>
      <c r="B150" s="93"/>
      <c r="C150" s="12" t="s">
        <v>91</v>
      </c>
      <c r="D150" s="13">
        <v>600</v>
      </c>
      <c r="E150" s="10" t="s">
        <v>82</v>
      </c>
      <c r="F150" s="10">
        <v>1</v>
      </c>
      <c r="G150" s="10">
        <f t="shared" si="14"/>
        <v>600</v>
      </c>
      <c r="H150" s="10">
        <v>4</v>
      </c>
      <c r="I150" s="100"/>
      <c r="J150" s="3"/>
    </row>
    <row r="151" spans="1:10" ht="15.6" x14ac:dyDescent="0.35">
      <c r="A151" s="98"/>
      <c r="B151" s="93"/>
      <c r="C151" s="12" t="s">
        <v>19</v>
      </c>
      <c r="D151" s="13">
        <v>500</v>
      </c>
      <c r="E151" s="10" t="s">
        <v>82</v>
      </c>
      <c r="F151" s="10">
        <v>1</v>
      </c>
      <c r="G151" s="10">
        <f t="shared" si="14"/>
        <v>500</v>
      </c>
      <c r="H151" s="10">
        <v>5</v>
      </c>
      <c r="I151" s="100"/>
      <c r="J151" s="3"/>
    </row>
    <row r="152" spans="1:10" ht="15.6" x14ac:dyDescent="0.35">
      <c r="A152" s="98"/>
      <c r="B152" s="93"/>
      <c r="C152" s="12" t="s">
        <v>23</v>
      </c>
      <c r="D152" s="13">
        <v>800</v>
      </c>
      <c r="E152" s="10" t="s">
        <v>82</v>
      </c>
      <c r="F152" s="10">
        <v>1</v>
      </c>
      <c r="G152" s="10">
        <f t="shared" si="14"/>
        <v>800</v>
      </c>
      <c r="H152" s="10">
        <v>5</v>
      </c>
      <c r="I152" s="100"/>
      <c r="J152" s="3"/>
    </row>
    <row r="153" spans="1:10" ht="15.6" x14ac:dyDescent="0.35">
      <c r="A153" s="98"/>
      <c r="B153" s="93"/>
      <c r="C153" s="12" t="s">
        <v>24</v>
      </c>
      <c r="D153" s="13">
        <v>600</v>
      </c>
      <c r="E153" s="10" t="s">
        <v>82</v>
      </c>
      <c r="F153" s="10">
        <v>1</v>
      </c>
      <c r="G153" s="10">
        <f t="shared" si="14"/>
        <v>600</v>
      </c>
      <c r="H153" s="10">
        <v>5</v>
      </c>
      <c r="I153" s="100"/>
      <c r="J153" s="3"/>
    </row>
    <row r="154" spans="1:10" ht="15.6" x14ac:dyDescent="0.35">
      <c r="A154" s="98"/>
      <c r="B154" s="93"/>
      <c r="C154" s="12" t="s">
        <v>65</v>
      </c>
      <c r="D154" s="13">
        <v>2000</v>
      </c>
      <c r="E154" s="10" t="s">
        <v>81</v>
      </c>
      <c r="F154" s="10">
        <v>1</v>
      </c>
      <c r="G154" s="10">
        <f>D154*F154</f>
        <v>2000</v>
      </c>
      <c r="H154" s="10">
        <v>3</v>
      </c>
      <c r="I154" s="16"/>
      <c r="J154" s="3"/>
    </row>
    <row r="155" spans="1:10" ht="15.6" x14ac:dyDescent="0.35">
      <c r="A155" s="98"/>
      <c r="B155" s="93" t="s">
        <v>147</v>
      </c>
      <c r="C155" s="12" t="s">
        <v>18</v>
      </c>
      <c r="D155" s="13">
        <v>6000</v>
      </c>
      <c r="E155" s="10" t="s">
        <v>82</v>
      </c>
      <c r="F155" s="10">
        <v>1</v>
      </c>
      <c r="G155" s="10">
        <f t="shared" ref="G155:G182" si="15">D155*F155</f>
        <v>6000</v>
      </c>
      <c r="H155" s="10">
        <v>5</v>
      </c>
      <c r="I155" s="100" t="s">
        <v>155</v>
      </c>
      <c r="J155" s="3"/>
    </row>
    <row r="156" spans="1:10" ht="15.6" x14ac:dyDescent="0.35">
      <c r="A156" s="98"/>
      <c r="B156" s="93"/>
      <c r="C156" s="12" t="s">
        <v>74</v>
      </c>
      <c r="D156" s="13">
        <v>800</v>
      </c>
      <c r="E156" s="10" t="s">
        <v>82</v>
      </c>
      <c r="F156" s="10">
        <v>1</v>
      </c>
      <c r="G156" s="10">
        <f t="shared" si="15"/>
        <v>800</v>
      </c>
      <c r="H156" s="10">
        <v>5</v>
      </c>
      <c r="I156" s="100"/>
      <c r="J156" s="3"/>
    </row>
    <row r="157" spans="1:10" ht="15.6" x14ac:dyDescent="0.35">
      <c r="A157" s="98"/>
      <c r="B157" s="93"/>
      <c r="C157" s="12" t="s">
        <v>75</v>
      </c>
      <c r="D157" s="13">
        <v>600</v>
      </c>
      <c r="E157" s="10" t="s">
        <v>82</v>
      </c>
      <c r="F157" s="10">
        <v>1</v>
      </c>
      <c r="G157" s="10">
        <f t="shared" si="15"/>
        <v>600</v>
      </c>
      <c r="H157" s="10">
        <v>5</v>
      </c>
      <c r="I157" s="100"/>
      <c r="J157" s="3"/>
    </row>
    <row r="158" spans="1:10" ht="15.6" x14ac:dyDescent="0.35">
      <c r="A158" s="98"/>
      <c r="B158" s="93"/>
      <c r="C158" s="12" t="s">
        <v>91</v>
      </c>
      <c r="D158" s="13">
        <v>600</v>
      </c>
      <c r="E158" s="10" t="s">
        <v>82</v>
      </c>
      <c r="F158" s="10">
        <v>1</v>
      </c>
      <c r="G158" s="10">
        <f t="shared" si="15"/>
        <v>600</v>
      </c>
      <c r="H158" s="10">
        <v>4</v>
      </c>
      <c r="I158" s="100"/>
      <c r="J158" s="3"/>
    </row>
    <row r="159" spans="1:10" ht="15.6" x14ac:dyDescent="0.35">
      <c r="A159" s="98"/>
      <c r="B159" s="93"/>
      <c r="C159" s="12" t="s">
        <v>45</v>
      </c>
      <c r="D159" s="13">
        <v>50</v>
      </c>
      <c r="E159" s="10" t="s">
        <v>81</v>
      </c>
      <c r="F159" s="10">
        <v>4</v>
      </c>
      <c r="G159" s="10">
        <f t="shared" si="15"/>
        <v>200</v>
      </c>
      <c r="H159" s="10">
        <v>2</v>
      </c>
      <c r="I159" s="16"/>
      <c r="J159" s="3"/>
    </row>
    <row r="160" spans="1:10" ht="15.6" x14ac:dyDescent="0.35">
      <c r="A160" s="98"/>
      <c r="B160" s="93"/>
      <c r="C160" s="12" t="s">
        <v>136</v>
      </c>
      <c r="D160" s="13">
        <v>100</v>
      </c>
      <c r="E160" s="10" t="s">
        <v>137</v>
      </c>
      <c r="F160" s="10">
        <v>10</v>
      </c>
      <c r="G160" s="10">
        <f t="shared" si="15"/>
        <v>1000</v>
      </c>
      <c r="H160" s="10">
        <v>5</v>
      </c>
      <c r="I160" s="16"/>
      <c r="J160" s="3"/>
    </row>
    <row r="161" spans="1:10" ht="15.6" x14ac:dyDescent="0.35">
      <c r="A161" s="98"/>
      <c r="B161" s="93"/>
      <c r="C161" s="12" t="s">
        <v>134</v>
      </c>
      <c r="D161" s="13">
        <v>30</v>
      </c>
      <c r="E161" s="10" t="s">
        <v>81</v>
      </c>
      <c r="F161" s="10">
        <v>10</v>
      </c>
      <c r="G161" s="10">
        <f t="shared" si="15"/>
        <v>300</v>
      </c>
      <c r="H161" s="10">
        <v>4</v>
      </c>
      <c r="I161" s="16"/>
      <c r="J161" s="3"/>
    </row>
    <row r="162" spans="1:10" ht="15.6" x14ac:dyDescent="0.35">
      <c r="A162" s="98"/>
      <c r="B162" s="93"/>
      <c r="C162" s="12" t="s">
        <v>46</v>
      </c>
      <c r="D162" s="13">
        <v>100</v>
      </c>
      <c r="E162" s="10" t="s">
        <v>88</v>
      </c>
      <c r="F162" s="10">
        <v>6</v>
      </c>
      <c r="G162" s="10">
        <f t="shared" si="15"/>
        <v>600</v>
      </c>
      <c r="H162" s="10">
        <v>5</v>
      </c>
      <c r="I162" s="16"/>
      <c r="J162" s="3"/>
    </row>
    <row r="163" spans="1:10" ht="15.6" x14ac:dyDescent="0.35">
      <c r="A163" s="98"/>
      <c r="B163" s="93"/>
      <c r="C163" s="12" t="s">
        <v>47</v>
      </c>
      <c r="D163" s="13">
        <v>30</v>
      </c>
      <c r="E163" s="10" t="s">
        <v>88</v>
      </c>
      <c r="F163" s="10">
        <v>2</v>
      </c>
      <c r="G163" s="10">
        <f t="shared" si="15"/>
        <v>60</v>
      </c>
      <c r="H163" s="10">
        <v>5</v>
      </c>
      <c r="I163" s="16"/>
      <c r="J163" s="3"/>
    </row>
    <row r="164" spans="1:10" ht="15.6" x14ac:dyDescent="0.35">
      <c r="A164" s="98"/>
      <c r="B164" s="93"/>
      <c r="C164" s="12" t="s">
        <v>48</v>
      </c>
      <c r="D164" s="13">
        <v>30</v>
      </c>
      <c r="E164" s="10" t="s">
        <v>88</v>
      </c>
      <c r="F164" s="10">
        <v>4</v>
      </c>
      <c r="G164" s="10">
        <f t="shared" si="15"/>
        <v>120</v>
      </c>
      <c r="H164" s="10">
        <v>5</v>
      </c>
      <c r="I164" s="16"/>
      <c r="J164" s="3"/>
    </row>
    <row r="165" spans="1:10" ht="15.6" x14ac:dyDescent="0.35">
      <c r="A165" s="98"/>
      <c r="B165" s="93"/>
      <c r="C165" s="12" t="s">
        <v>49</v>
      </c>
      <c r="D165" s="13">
        <v>200</v>
      </c>
      <c r="E165" s="10" t="s">
        <v>89</v>
      </c>
      <c r="F165" s="10">
        <v>4</v>
      </c>
      <c r="G165" s="10">
        <f t="shared" si="15"/>
        <v>800</v>
      </c>
      <c r="H165" s="10">
        <v>5</v>
      </c>
      <c r="I165" s="16"/>
      <c r="J165" s="3"/>
    </row>
    <row r="166" spans="1:10" ht="15.6" x14ac:dyDescent="0.35">
      <c r="A166" s="98"/>
      <c r="B166" s="93"/>
      <c r="C166" s="12" t="s">
        <v>50</v>
      </c>
      <c r="D166" s="13">
        <v>300</v>
      </c>
      <c r="E166" s="10" t="s">
        <v>89</v>
      </c>
      <c r="F166" s="10">
        <v>3</v>
      </c>
      <c r="G166" s="10">
        <f t="shared" si="15"/>
        <v>900</v>
      </c>
      <c r="H166" s="10">
        <v>4</v>
      </c>
      <c r="I166" s="16"/>
      <c r="J166" s="3"/>
    </row>
    <row r="167" spans="1:10" ht="15.6" x14ac:dyDescent="0.35">
      <c r="A167" s="98"/>
      <c r="B167" s="93"/>
      <c r="C167" s="12" t="s">
        <v>138</v>
      </c>
      <c r="D167" s="13">
        <v>300</v>
      </c>
      <c r="E167" s="10" t="s">
        <v>89</v>
      </c>
      <c r="F167" s="10">
        <v>4</v>
      </c>
      <c r="G167" s="10">
        <f t="shared" si="15"/>
        <v>1200</v>
      </c>
      <c r="H167" s="10">
        <v>3</v>
      </c>
      <c r="I167" s="16"/>
      <c r="J167" s="3"/>
    </row>
    <row r="168" spans="1:10" ht="15.6" x14ac:dyDescent="0.35">
      <c r="A168" s="98"/>
      <c r="B168" s="93"/>
      <c r="C168" s="12" t="s">
        <v>53</v>
      </c>
      <c r="D168" s="13">
        <v>350</v>
      </c>
      <c r="E168" s="10" t="s">
        <v>89</v>
      </c>
      <c r="F168" s="10">
        <v>1</v>
      </c>
      <c r="G168" s="10">
        <f t="shared" si="15"/>
        <v>350</v>
      </c>
      <c r="H168" s="10">
        <v>5</v>
      </c>
      <c r="I168" s="92" t="s">
        <v>144</v>
      </c>
      <c r="J168" s="3"/>
    </row>
    <row r="169" spans="1:10" ht="15.6" x14ac:dyDescent="0.35">
      <c r="A169" s="98"/>
      <c r="B169" s="93"/>
      <c r="C169" s="12" t="s">
        <v>54</v>
      </c>
      <c r="D169" s="13">
        <v>3000</v>
      </c>
      <c r="E169" s="10" t="s">
        <v>89</v>
      </c>
      <c r="F169" s="10">
        <v>2</v>
      </c>
      <c r="G169" s="10">
        <f t="shared" si="15"/>
        <v>6000</v>
      </c>
      <c r="H169" s="10">
        <v>4</v>
      </c>
      <c r="I169" s="92"/>
      <c r="J169" s="3"/>
    </row>
    <row r="170" spans="1:10" ht="15.6" x14ac:dyDescent="0.35">
      <c r="A170" s="98"/>
      <c r="B170" s="93"/>
      <c r="C170" s="12" t="s">
        <v>51</v>
      </c>
      <c r="D170" s="13">
        <v>900</v>
      </c>
      <c r="E170" s="10" t="s">
        <v>89</v>
      </c>
      <c r="F170" s="10">
        <v>1</v>
      </c>
      <c r="G170" s="10">
        <f>D170*F170</f>
        <v>900</v>
      </c>
      <c r="H170" s="10">
        <v>2</v>
      </c>
      <c r="I170" s="92"/>
      <c r="J170" s="3"/>
    </row>
    <row r="171" spans="1:10" ht="15.6" x14ac:dyDescent="0.35">
      <c r="A171" s="98"/>
      <c r="B171" s="93"/>
      <c r="C171" s="12" t="s">
        <v>72</v>
      </c>
      <c r="D171" s="13">
        <v>400</v>
      </c>
      <c r="E171" s="10" t="s">
        <v>89</v>
      </c>
      <c r="F171" s="10">
        <v>1</v>
      </c>
      <c r="G171" s="10">
        <f>D171*F171</f>
        <v>400</v>
      </c>
      <c r="H171" s="10">
        <v>4</v>
      </c>
      <c r="I171" s="92"/>
      <c r="J171" s="3"/>
    </row>
    <row r="172" spans="1:10" ht="15.6" x14ac:dyDescent="0.35">
      <c r="A172" s="98"/>
      <c r="B172" s="93"/>
      <c r="C172" s="12" t="s">
        <v>55</v>
      </c>
      <c r="D172" s="13">
        <v>30000</v>
      </c>
      <c r="E172" s="10" t="s">
        <v>89</v>
      </c>
      <c r="F172" s="10">
        <v>1</v>
      </c>
      <c r="G172" s="10">
        <f t="shared" si="15"/>
        <v>30000</v>
      </c>
      <c r="H172" s="10">
        <v>2</v>
      </c>
      <c r="I172" s="92"/>
      <c r="J172" s="3"/>
    </row>
    <row r="173" spans="1:10" ht="15.6" x14ac:dyDescent="0.35">
      <c r="A173" s="98"/>
      <c r="B173" s="93"/>
      <c r="C173" s="12" t="s">
        <v>56</v>
      </c>
      <c r="D173" s="13">
        <v>30000</v>
      </c>
      <c r="E173" s="10" t="s">
        <v>89</v>
      </c>
      <c r="F173" s="10">
        <v>1</v>
      </c>
      <c r="G173" s="10">
        <f t="shared" si="15"/>
        <v>30000</v>
      </c>
      <c r="H173" s="10">
        <v>3</v>
      </c>
      <c r="I173" s="92"/>
      <c r="J173" s="3"/>
    </row>
    <row r="174" spans="1:10" ht="15.6" x14ac:dyDescent="0.35">
      <c r="A174" s="98"/>
      <c r="B174" s="93"/>
      <c r="C174" s="12" t="s">
        <v>57</v>
      </c>
      <c r="D174" s="13">
        <v>2000</v>
      </c>
      <c r="E174" s="10" t="s">
        <v>89</v>
      </c>
      <c r="F174" s="10">
        <v>1</v>
      </c>
      <c r="G174" s="10">
        <f t="shared" si="15"/>
        <v>2000</v>
      </c>
      <c r="H174" s="10">
        <v>3</v>
      </c>
      <c r="I174" s="92"/>
      <c r="J174" s="3"/>
    </row>
    <row r="175" spans="1:10" ht="15.6" x14ac:dyDescent="0.35">
      <c r="A175" s="98"/>
      <c r="B175" s="93"/>
      <c r="C175" s="12" t="s">
        <v>58</v>
      </c>
      <c r="D175" s="13">
        <v>350</v>
      </c>
      <c r="E175" s="10" t="s">
        <v>89</v>
      </c>
      <c r="F175" s="10">
        <v>2</v>
      </c>
      <c r="G175" s="10">
        <f t="shared" si="15"/>
        <v>700</v>
      </c>
      <c r="H175" s="10">
        <v>4</v>
      </c>
      <c r="I175" s="92"/>
      <c r="J175" s="3"/>
    </row>
    <row r="176" spans="1:10" ht="15.6" x14ac:dyDescent="0.35">
      <c r="A176" s="98"/>
      <c r="B176" s="93"/>
      <c r="C176" s="12" t="s">
        <v>59</v>
      </c>
      <c r="D176" s="13">
        <v>400</v>
      </c>
      <c r="E176" s="10" t="s">
        <v>89</v>
      </c>
      <c r="F176" s="10">
        <v>4</v>
      </c>
      <c r="G176" s="10">
        <f t="shared" si="15"/>
        <v>1600</v>
      </c>
      <c r="H176" s="10">
        <v>5</v>
      </c>
      <c r="I176" s="92"/>
      <c r="J176" s="3"/>
    </row>
    <row r="177" spans="1:10" ht="15.6" x14ac:dyDescent="0.35">
      <c r="A177" s="98"/>
      <c r="B177" s="93"/>
      <c r="C177" s="12" t="s">
        <v>60</v>
      </c>
      <c r="D177" s="13">
        <v>1400</v>
      </c>
      <c r="E177" s="10" t="s">
        <v>89</v>
      </c>
      <c r="F177" s="10">
        <v>2</v>
      </c>
      <c r="G177" s="10">
        <f t="shared" si="15"/>
        <v>2800</v>
      </c>
      <c r="H177" s="10">
        <v>4</v>
      </c>
      <c r="I177" s="92"/>
      <c r="J177" s="3"/>
    </row>
    <row r="178" spans="1:10" ht="15.6" x14ac:dyDescent="0.35">
      <c r="A178" s="98"/>
      <c r="B178" s="93"/>
      <c r="C178" s="12" t="s">
        <v>62</v>
      </c>
      <c r="D178" s="13">
        <v>500</v>
      </c>
      <c r="E178" s="10" t="s">
        <v>89</v>
      </c>
      <c r="F178" s="10">
        <v>1</v>
      </c>
      <c r="G178" s="10">
        <f t="shared" si="15"/>
        <v>500</v>
      </c>
      <c r="H178" s="10">
        <v>2</v>
      </c>
      <c r="I178" s="92"/>
      <c r="J178" s="3"/>
    </row>
    <row r="179" spans="1:10" ht="15.6" x14ac:dyDescent="0.35">
      <c r="A179" s="98"/>
      <c r="B179" s="93"/>
      <c r="C179" s="12" t="s">
        <v>63</v>
      </c>
      <c r="D179" s="13">
        <v>3500</v>
      </c>
      <c r="E179" s="10" t="s">
        <v>89</v>
      </c>
      <c r="F179" s="10">
        <v>1</v>
      </c>
      <c r="G179" s="10">
        <f t="shared" si="15"/>
        <v>3500</v>
      </c>
      <c r="H179" s="10">
        <v>3</v>
      </c>
      <c r="I179" s="92"/>
      <c r="J179" s="3"/>
    </row>
    <row r="180" spans="1:10" ht="15.6" x14ac:dyDescent="0.35">
      <c r="A180" s="98"/>
      <c r="B180" s="93"/>
      <c r="C180" s="12" t="s">
        <v>64</v>
      </c>
      <c r="D180" s="13">
        <v>2000</v>
      </c>
      <c r="E180" s="10" t="s">
        <v>89</v>
      </c>
      <c r="F180" s="10">
        <v>2</v>
      </c>
      <c r="G180" s="10">
        <f t="shared" si="15"/>
        <v>4000</v>
      </c>
      <c r="H180" s="10">
        <v>1</v>
      </c>
      <c r="I180" s="92"/>
      <c r="J180" s="3"/>
    </row>
    <row r="181" spans="1:10" ht="15.6" x14ac:dyDescent="0.35">
      <c r="A181" s="98"/>
      <c r="B181" s="93"/>
      <c r="C181" s="12" t="s">
        <v>61</v>
      </c>
      <c r="D181" s="13">
        <v>110</v>
      </c>
      <c r="E181" s="10" t="s">
        <v>89</v>
      </c>
      <c r="F181" s="10">
        <v>2</v>
      </c>
      <c r="G181" s="10">
        <f>D181*F181</f>
        <v>220</v>
      </c>
      <c r="H181" s="10">
        <v>4</v>
      </c>
      <c r="I181" s="16"/>
      <c r="J181" s="3"/>
    </row>
    <row r="182" spans="1:10" ht="15.6" x14ac:dyDescent="0.35">
      <c r="A182" s="98"/>
      <c r="B182" s="93"/>
      <c r="C182" s="12" t="s">
        <v>79</v>
      </c>
      <c r="D182" s="13">
        <v>8000</v>
      </c>
      <c r="E182" s="10" t="s">
        <v>82</v>
      </c>
      <c r="F182" s="10">
        <v>1</v>
      </c>
      <c r="G182" s="10">
        <f t="shared" si="15"/>
        <v>8000</v>
      </c>
      <c r="H182" s="10">
        <v>4</v>
      </c>
      <c r="I182" s="16" t="s">
        <v>129</v>
      </c>
      <c r="J182" s="3"/>
    </row>
    <row r="183" spans="1:10" ht="15.6" x14ac:dyDescent="0.35">
      <c r="A183" s="99"/>
      <c r="B183" s="93"/>
      <c r="C183" s="12" t="s">
        <v>80</v>
      </c>
      <c r="D183" s="13">
        <v>15000</v>
      </c>
      <c r="E183" s="10" t="s">
        <v>82</v>
      </c>
      <c r="F183" s="10">
        <v>1</v>
      </c>
      <c r="G183" s="10">
        <f>D183*F183</f>
        <v>15000</v>
      </c>
      <c r="H183" s="10">
        <v>5</v>
      </c>
      <c r="I183" s="16" t="s">
        <v>169</v>
      </c>
      <c r="J183" s="3"/>
    </row>
    <row r="184" spans="1:10" ht="15.6" x14ac:dyDescent="0.35">
      <c r="A184" s="94" t="s">
        <v>66</v>
      </c>
      <c r="B184" s="95"/>
      <c r="C184" s="95"/>
      <c r="D184" s="95"/>
      <c r="E184" s="95"/>
      <c r="F184" s="96"/>
      <c r="G184" s="13">
        <f>SUM(G134:G183)</f>
        <v>150951</v>
      </c>
      <c r="H184" s="13"/>
      <c r="I184" s="16"/>
      <c r="J184" s="3"/>
    </row>
    <row r="185" spans="1:10" ht="15.6" x14ac:dyDescent="0.35">
      <c r="A185" s="3"/>
      <c r="B185" s="8"/>
      <c r="C185" s="3"/>
      <c r="D185" s="5"/>
      <c r="E185" s="5"/>
      <c r="F185" s="5"/>
      <c r="G185" s="5"/>
      <c r="H185" s="5"/>
      <c r="I185" s="7"/>
      <c r="J185" s="3"/>
    </row>
    <row r="186" spans="1:10" ht="15.6" x14ac:dyDescent="0.35">
      <c r="A186" s="3"/>
      <c r="B186" s="8"/>
      <c r="C186" s="3"/>
      <c r="D186" s="5"/>
      <c r="E186" s="5"/>
      <c r="F186" s="5"/>
      <c r="G186" s="5"/>
      <c r="H186" s="5"/>
      <c r="I186" s="7"/>
      <c r="J186" s="3"/>
    </row>
    <row r="187" spans="1:10" ht="15.6" x14ac:dyDescent="0.35">
      <c r="A187" s="3"/>
      <c r="B187" s="8"/>
      <c r="C187" s="3"/>
      <c r="D187" s="5"/>
      <c r="E187" s="5"/>
      <c r="F187" s="5"/>
      <c r="G187" s="5"/>
      <c r="H187" s="5"/>
      <c r="I187" s="7"/>
      <c r="J187" s="3"/>
    </row>
    <row r="188" spans="1:10" ht="15.6" x14ac:dyDescent="0.35">
      <c r="A188" s="3"/>
      <c r="B188" s="8"/>
      <c r="C188" s="3"/>
      <c r="D188" s="5"/>
      <c r="E188" s="5"/>
      <c r="F188" s="5"/>
      <c r="G188" s="5"/>
      <c r="H188" s="5"/>
      <c r="I188" s="7"/>
      <c r="J188" s="3"/>
    </row>
    <row r="189" spans="1:10" ht="15.6" x14ac:dyDescent="0.35">
      <c r="A189" s="3"/>
      <c r="B189" s="8"/>
      <c r="C189" s="3"/>
      <c r="D189" s="5"/>
      <c r="E189" s="5"/>
      <c r="F189" s="5"/>
      <c r="G189" s="5"/>
      <c r="H189" s="5"/>
      <c r="I189" s="7"/>
      <c r="J189" s="3"/>
    </row>
    <row r="190" spans="1:10" ht="15.6" x14ac:dyDescent="0.35">
      <c r="A190" s="3"/>
      <c r="B190" s="8"/>
      <c r="C190" s="3"/>
      <c r="D190" s="5"/>
      <c r="E190" s="5"/>
      <c r="F190" s="5"/>
      <c r="G190" s="5"/>
      <c r="H190" s="5"/>
      <c r="I190" s="7"/>
      <c r="J190" s="3"/>
    </row>
    <row r="191" spans="1:10" ht="15.6" x14ac:dyDescent="0.35">
      <c r="A191" s="3"/>
      <c r="B191" s="8"/>
      <c r="C191" s="3"/>
      <c r="D191" s="5"/>
      <c r="E191" s="5"/>
      <c r="F191" s="5"/>
      <c r="G191" s="5"/>
      <c r="H191" s="5"/>
      <c r="I191" s="7"/>
      <c r="J191" s="3"/>
    </row>
    <row r="192" spans="1:10" ht="15.6" x14ac:dyDescent="0.35">
      <c r="A192" s="3"/>
      <c r="B192" s="8"/>
      <c r="C192" s="3"/>
      <c r="D192" s="5"/>
      <c r="E192" s="5"/>
      <c r="F192" s="5"/>
      <c r="G192" s="5"/>
      <c r="H192" s="5"/>
      <c r="I192" s="7"/>
      <c r="J192" s="3"/>
    </row>
    <row r="193" spans="1:10" ht="15.6" x14ac:dyDescent="0.35">
      <c r="A193" s="3"/>
      <c r="B193" s="8"/>
      <c r="C193" s="3"/>
      <c r="D193" s="5"/>
      <c r="E193" s="5"/>
      <c r="F193" s="5"/>
      <c r="G193" s="5"/>
      <c r="H193" s="5"/>
      <c r="I193" s="7"/>
      <c r="J193" s="3"/>
    </row>
    <row r="194" spans="1:10" ht="15.6" x14ac:dyDescent="0.35">
      <c r="A194" s="3"/>
      <c r="B194" s="8"/>
      <c r="C194" s="3"/>
      <c r="D194" s="5"/>
      <c r="E194" s="5"/>
      <c r="F194" s="5"/>
      <c r="G194" s="5"/>
      <c r="H194" s="5"/>
      <c r="I194" s="7"/>
      <c r="J194" s="3"/>
    </row>
    <row r="195" spans="1:10" ht="15.6" x14ac:dyDescent="0.35">
      <c r="A195" s="3"/>
      <c r="B195" s="8"/>
      <c r="C195" s="3"/>
      <c r="D195" s="5"/>
      <c r="E195" s="5"/>
      <c r="F195" s="5"/>
      <c r="G195" s="5"/>
      <c r="H195" s="5"/>
      <c r="I195" s="7"/>
      <c r="J195" s="3"/>
    </row>
    <row r="196" spans="1:10" ht="15.6" x14ac:dyDescent="0.35">
      <c r="A196" s="3"/>
      <c r="B196" s="8"/>
      <c r="C196" s="3"/>
      <c r="D196" s="5"/>
      <c r="E196" s="5"/>
      <c r="F196" s="5"/>
      <c r="G196" s="5"/>
      <c r="H196" s="5"/>
      <c r="I196" s="7"/>
      <c r="J196" s="3"/>
    </row>
    <row r="197" spans="1:10" ht="15.6" x14ac:dyDescent="0.35">
      <c r="A197" s="3"/>
      <c r="B197" s="8"/>
      <c r="C197" s="3"/>
      <c r="D197" s="5"/>
      <c r="E197" s="5"/>
      <c r="F197" s="5"/>
      <c r="G197" s="5"/>
      <c r="H197" s="5"/>
      <c r="I197" s="7"/>
      <c r="J197" s="3"/>
    </row>
    <row r="198" spans="1:10" ht="15.6" x14ac:dyDescent="0.35">
      <c r="A198" s="3"/>
      <c r="B198" s="8"/>
      <c r="C198" s="3"/>
      <c r="D198" s="5"/>
      <c r="E198" s="5"/>
      <c r="F198" s="5"/>
      <c r="G198" s="5"/>
      <c r="H198" s="5"/>
      <c r="I198" s="7"/>
      <c r="J198" s="3"/>
    </row>
    <row r="199" spans="1:10" ht="15.6" x14ac:dyDescent="0.35">
      <c r="A199" s="3"/>
      <c r="B199" s="8"/>
      <c r="C199" s="3"/>
      <c r="D199" s="5"/>
      <c r="E199" s="5"/>
      <c r="F199" s="5"/>
      <c r="G199" s="5"/>
      <c r="H199" s="5"/>
      <c r="I199" s="7"/>
      <c r="J199" s="3"/>
    </row>
    <row r="200" spans="1:10" ht="15.6" x14ac:dyDescent="0.35">
      <c r="A200" s="3"/>
      <c r="B200" s="8"/>
      <c r="C200" s="3"/>
      <c r="D200" s="5"/>
      <c r="E200" s="5"/>
      <c r="F200" s="5"/>
      <c r="G200" s="5"/>
      <c r="H200" s="5"/>
      <c r="I200" s="7"/>
      <c r="J200" s="3"/>
    </row>
    <row r="201" spans="1:10" ht="15.6" x14ac:dyDescent="0.35">
      <c r="A201" s="3"/>
      <c r="B201" s="8"/>
      <c r="C201" s="3"/>
      <c r="D201" s="5"/>
      <c r="E201" s="5"/>
      <c r="F201" s="5"/>
      <c r="G201" s="5"/>
      <c r="H201" s="5"/>
      <c r="I201" s="7"/>
      <c r="J201" s="3"/>
    </row>
    <row r="202" spans="1:10" ht="15.6" x14ac:dyDescent="0.35">
      <c r="A202" s="3"/>
      <c r="B202" s="8"/>
      <c r="C202" s="3"/>
      <c r="D202" s="5"/>
      <c r="E202" s="5"/>
      <c r="F202" s="5"/>
      <c r="G202" s="5"/>
      <c r="H202" s="5"/>
      <c r="I202" s="7"/>
      <c r="J202" s="3"/>
    </row>
    <row r="203" spans="1:10" ht="15.6" x14ac:dyDescent="0.35">
      <c r="A203" s="3"/>
      <c r="B203" s="8"/>
      <c r="C203" s="3"/>
      <c r="D203" s="5"/>
      <c r="E203" s="5"/>
      <c r="F203" s="5"/>
      <c r="G203" s="5"/>
      <c r="H203" s="5"/>
      <c r="I203" s="7"/>
      <c r="J203" s="3"/>
    </row>
    <row r="204" spans="1:10" ht="15.6" x14ac:dyDescent="0.35">
      <c r="A204" s="3"/>
      <c r="B204" s="8"/>
      <c r="C204" s="3"/>
      <c r="D204" s="5"/>
      <c r="E204" s="5"/>
      <c r="F204" s="5"/>
      <c r="G204" s="5"/>
      <c r="H204" s="5"/>
      <c r="I204" s="7"/>
      <c r="J204" s="3"/>
    </row>
    <row r="205" spans="1:10" ht="15.6" x14ac:dyDescent="0.35">
      <c r="A205" s="3"/>
      <c r="B205" s="8"/>
      <c r="C205" s="3"/>
      <c r="D205" s="5"/>
      <c r="E205" s="5"/>
      <c r="F205" s="5"/>
      <c r="G205" s="5"/>
      <c r="H205" s="5"/>
      <c r="I205" s="7"/>
      <c r="J205" s="3"/>
    </row>
  </sheetData>
  <mergeCells count="29">
    <mergeCell ref="A133:F133"/>
    <mergeCell ref="A134:A183"/>
    <mergeCell ref="A184:F184"/>
    <mergeCell ref="B71:B92"/>
    <mergeCell ref="I86:I91"/>
    <mergeCell ref="I103:I108"/>
    <mergeCell ref="A71:A132"/>
    <mergeCell ref="I148:I153"/>
    <mergeCell ref="B134:B154"/>
    <mergeCell ref="I155:I158"/>
    <mergeCell ref="I168:I180"/>
    <mergeCell ref="B155:B183"/>
    <mergeCell ref="I125:I130"/>
    <mergeCell ref="B93:B108"/>
    <mergeCell ref="I114:I124"/>
    <mergeCell ref="B109:B132"/>
    <mergeCell ref="A2:A47"/>
    <mergeCell ref="B2:B23"/>
    <mergeCell ref="A48:F48"/>
    <mergeCell ref="A49:A69"/>
    <mergeCell ref="A70:F70"/>
    <mergeCell ref="B49:B51"/>
    <mergeCell ref="B52:B53"/>
    <mergeCell ref="B54:B69"/>
    <mergeCell ref="I17:I22"/>
    <mergeCell ref="I29:I39"/>
    <mergeCell ref="I40:I45"/>
    <mergeCell ref="B24:B47"/>
    <mergeCell ref="I59:I6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超级对抗赛</vt:lpstr>
      <vt:lpstr>高校联盟赛</vt:lpstr>
      <vt:lpstr>高校单项赛</vt:lpstr>
      <vt:lpstr>高校AI挑战赛</vt:lpstr>
      <vt:lpstr>单项赛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2020-09-08T03:24:00Z</dcterms:modified>
</cp:coreProperties>
</file>